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m\обмен\СОКОЛОВА Н.Г\Половинкину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,247)" sheetId="6" r:id="rId6"/>
    <sheet name="Обоснования доходов" sheetId="7" r:id="rId7"/>
  </sheets>
  <calcPr calcId="162913"/>
</workbook>
</file>

<file path=xl/calcChain.xml><?xml version="1.0" encoding="utf-8"?>
<calcChain xmlns="http://schemas.openxmlformats.org/spreadsheetml/2006/main">
  <c r="F85" i="7" l="1"/>
  <c r="E85" i="7"/>
  <c r="D85" i="7"/>
  <c r="F67" i="7"/>
  <c r="E67" i="7"/>
  <c r="D67" i="7"/>
  <c r="F57" i="7"/>
  <c r="E57" i="7"/>
  <c r="D57" i="7"/>
  <c r="L47" i="7"/>
  <c r="I47" i="7"/>
  <c r="F47" i="7"/>
  <c r="L21" i="7"/>
  <c r="I21" i="7"/>
  <c r="F21" i="7"/>
  <c r="G1461" i="6"/>
  <c r="G1460" i="6"/>
  <c r="E1460" i="6"/>
  <c r="G1457" i="6"/>
  <c r="E1457" i="6"/>
  <c r="G1455" i="6"/>
  <c r="E1455" i="6"/>
  <c r="G1443" i="6"/>
  <c r="G1444" i="6" s="1"/>
  <c r="E1443" i="6"/>
  <c r="G1432" i="6"/>
  <c r="G1431" i="6"/>
  <c r="E1431" i="6"/>
  <c r="G1428" i="6"/>
  <c r="E1428" i="6"/>
  <c r="G1426" i="6"/>
  <c r="E1426" i="6"/>
  <c r="G1424" i="6"/>
  <c r="E1424" i="6"/>
  <c r="G1422" i="6"/>
  <c r="E1422" i="6"/>
  <c r="G1420" i="6"/>
  <c r="E1420" i="6"/>
  <c r="G1418" i="6"/>
  <c r="E1418" i="6"/>
  <c r="G1415" i="6"/>
  <c r="E1415" i="6"/>
  <c r="G1413" i="6"/>
  <c r="E1413" i="6"/>
  <c r="G1411" i="6"/>
  <c r="E1411" i="6"/>
  <c r="G1409" i="6"/>
  <c r="E1409" i="6"/>
  <c r="G1397" i="6"/>
  <c r="E1397" i="6"/>
  <c r="G1395" i="6"/>
  <c r="E1395" i="6"/>
  <c r="G1393" i="6"/>
  <c r="E1393" i="6"/>
  <c r="G1391" i="6"/>
  <c r="E1391" i="6"/>
  <c r="G1389" i="6"/>
  <c r="E1389" i="6"/>
  <c r="G1387" i="6"/>
  <c r="E1387" i="6"/>
  <c r="G1385" i="6"/>
  <c r="G1398" i="6" s="1"/>
  <c r="E1385" i="6"/>
  <c r="G1374" i="6"/>
  <c r="G1373" i="6"/>
  <c r="E1373" i="6"/>
  <c r="G1361" i="6"/>
  <c r="E1361" i="6"/>
  <c r="G1359" i="6"/>
  <c r="E1359" i="6"/>
  <c r="G1355" i="6"/>
  <c r="E1355" i="6"/>
  <c r="G1351" i="6"/>
  <c r="E1351" i="6"/>
  <c r="G1347" i="6"/>
  <c r="G1362" i="6" s="1"/>
  <c r="E1347" i="6"/>
  <c r="G1333" i="6"/>
  <c r="E1333" i="6"/>
  <c r="G1331" i="6"/>
  <c r="G1334" i="6" s="1"/>
  <c r="E1331" i="6"/>
  <c r="G1318" i="6"/>
  <c r="G1319" i="6" s="1"/>
  <c r="E1318" i="6"/>
  <c r="G1306" i="6"/>
  <c r="E1306" i="6"/>
  <c r="G1304" i="6"/>
  <c r="E1304" i="6"/>
  <c r="G1302" i="6"/>
  <c r="E1302" i="6"/>
  <c r="G1300" i="6"/>
  <c r="E1300" i="6"/>
  <c r="G1298" i="6"/>
  <c r="E1298" i="6"/>
  <c r="G1296" i="6"/>
  <c r="E1296" i="6"/>
  <c r="G1294" i="6"/>
  <c r="E1294" i="6"/>
  <c r="G1289" i="6"/>
  <c r="E1289" i="6"/>
  <c r="G1286" i="6"/>
  <c r="E1286" i="6"/>
  <c r="G1281" i="6"/>
  <c r="E1281" i="6"/>
  <c r="G1276" i="6"/>
  <c r="E1276" i="6"/>
  <c r="G1273" i="6"/>
  <c r="E1273" i="6"/>
  <c r="G1271" i="6"/>
  <c r="E1271" i="6"/>
  <c r="G1269" i="6"/>
  <c r="E1269" i="6"/>
  <c r="G1267" i="6"/>
  <c r="E1267" i="6"/>
  <c r="G1265" i="6"/>
  <c r="E1265" i="6"/>
  <c r="G1263" i="6"/>
  <c r="E1263" i="6"/>
  <c r="G1261" i="6"/>
  <c r="E1261" i="6"/>
  <c r="G1259" i="6"/>
  <c r="E1259" i="6"/>
  <c r="G1257" i="6"/>
  <c r="E1257" i="6"/>
  <c r="G1255" i="6"/>
  <c r="E1255" i="6"/>
  <c r="G1253" i="6"/>
  <c r="E1253" i="6"/>
  <c r="G1251" i="6"/>
  <c r="E1251" i="6"/>
  <c r="G1249" i="6"/>
  <c r="E1249" i="6"/>
  <c r="G1247" i="6"/>
  <c r="E1247" i="6"/>
  <c r="G1245" i="6"/>
  <c r="E1245" i="6"/>
  <c r="G1243" i="6"/>
  <c r="E1243" i="6"/>
  <c r="G1241" i="6"/>
  <c r="E1241" i="6"/>
  <c r="G1239" i="6"/>
  <c r="E1239" i="6"/>
  <c r="G1237" i="6"/>
  <c r="E1237" i="6"/>
  <c r="G1235" i="6"/>
  <c r="E1235" i="6"/>
  <c r="G1233" i="6"/>
  <c r="E1233" i="6"/>
  <c r="G1231" i="6"/>
  <c r="E1231" i="6"/>
  <c r="G1229" i="6"/>
  <c r="E1229" i="6"/>
  <c r="G1227" i="6"/>
  <c r="E1227" i="6"/>
  <c r="G1225" i="6"/>
  <c r="E1225" i="6"/>
  <c r="G1223" i="6"/>
  <c r="G1307" i="6" s="1"/>
  <c r="E1223" i="6"/>
  <c r="G1212" i="6"/>
  <c r="G1211" i="6"/>
  <c r="E1211" i="6"/>
  <c r="G1209" i="6"/>
  <c r="E1209" i="6"/>
  <c r="G1207" i="6"/>
  <c r="E1207" i="6"/>
  <c r="G1205" i="6"/>
  <c r="E1205" i="6"/>
  <c r="G1203" i="6"/>
  <c r="E1203" i="6"/>
  <c r="G1201" i="6"/>
  <c r="E1201" i="6"/>
  <c r="G1199" i="6"/>
  <c r="E1199" i="6"/>
  <c r="G1197" i="6"/>
  <c r="E1197" i="6"/>
  <c r="G1195" i="6"/>
  <c r="E1195" i="6"/>
  <c r="G1193" i="6"/>
  <c r="E1193" i="6"/>
  <c r="G1191" i="6"/>
  <c r="E1191" i="6"/>
  <c r="G1189" i="6"/>
  <c r="E1189" i="6"/>
  <c r="G1187" i="6"/>
  <c r="E1187" i="6"/>
  <c r="G1185" i="6"/>
  <c r="E1185" i="6"/>
  <c r="G1183" i="6"/>
  <c r="E1183" i="6"/>
  <c r="G1181" i="6"/>
  <c r="E1181" i="6"/>
  <c r="G1179" i="6"/>
  <c r="E1179" i="6"/>
  <c r="G1177" i="6"/>
  <c r="E1177" i="6"/>
  <c r="G1175" i="6"/>
  <c r="E1175" i="6"/>
  <c r="G1173" i="6"/>
  <c r="E1173" i="6"/>
  <c r="G1171" i="6"/>
  <c r="E1171" i="6"/>
  <c r="G1169" i="6"/>
  <c r="E1169" i="6"/>
  <c r="G1167" i="6"/>
  <c r="E1167" i="6"/>
  <c r="G1165" i="6"/>
  <c r="E1165" i="6"/>
  <c r="G1163" i="6"/>
  <c r="E1163" i="6"/>
  <c r="G1161" i="6"/>
  <c r="E1161" i="6"/>
  <c r="G1148" i="6"/>
  <c r="E1148" i="6"/>
  <c r="G1146" i="6"/>
  <c r="E1146" i="6"/>
  <c r="G1144" i="6"/>
  <c r="E1144" i="6"/>
  <c r="G1142" i="6"/>
  <c r="E1142" i="6"/>
  <c r="G1140" i="6"/>
  <c r="G1149" i="6" s="1"/>
  <c r="E1140" i="6"/>
  <c r="G1129" i="6"/>
  <c r="G1128" i="6"/>
  <c r="E1128" i="6"/>
  <c r="G1126" i="6"/>
  <c r="E1126" i="6"/>
  <c r="G1113" i="6"/>
  <c r="E1113" i="6"/>
  <c r="G1110" i="6"/>
  <c r="E1110" i="6"/>
  <c r="G1108" i="6"/>
  <c r="E1108" i="6"/>
  <c r="G1106" i="6"/>
  <c r="E1106" i="6"/>
  <c r="G1104" i="6"/>
  <c r="E1104" i="6"/>
  <c r="G1102" i="6"/>
  <c r="G1114" i="6" s="1"/>
  <c r="E1102" i="6"/>
  <c r="G1090" i="6"/>
  <c r="E1090" i="6"/>
  <c r="G1088" i="6"/>
  <c r="E1088" i="6"/>
  <c r="G1086" i="6"/>
  <c r="E1086" i="6"/>
  <c r="G1084" i="6"/>
  <c r="G1091" i="6" s="1"/>
  <c r="E1084" i="6"/>
  <c r="G1072" i="6"/>
  <c r="E1072" i="6"/>
  <c r="G1069" i="6"/>
  <c r="E1069" i="6"/>
  <c r="G1067" i="6"/>
  <c r="G1073" i="6" s="1"/>
  <c r="E1067" i="6"/>
  <c r="G1055" i="6"/>
  <c r="G1056" i="6" s="1"/>
  <c r="E1055" i="6"/>
  <c r="G1044" i="6"/>
  <c r="G1043" i="6"/>
  <c r="E1043" i="6"/>
  <c r="G1032" i="6"/>
  <c r="G1031" i="6"/>
  <c r="E1031" i="6"/>
  <c r="G1019" i="6"/>
  <c r="E1019" i="6"/>
  <c r="G1016" i="6"/>
  <c r="E1016" i="6"/>
  <c r="G1014" i="6"/>
  <c r="E1014" i="6"/>
  <c r="G1012" i="6"/>
  <c r="E1012" i="6"/>
  <c r="G1010" i="6"/>
  <c r="E1010" i="6"/>
  <c r="G1008" i="6"/>
  <c r="E1008" i="6"/>
  <c r="G1006" i="6"/>
  <c r="E1006" i="6"/>
  <c r="G1003" i="6"/>
  <c r="E1003" i="6"/>
  <c r="G1001" i="6"/>
  <c r="E1001" i="6"/>
  <c r="G999" i="6"/>
  <c r="E999" i="6"/>
  <c r="G997" i="6"/>
  <c r="G1020" i="6" s="1"/>
  <c r="E997" i="6"/>
  <c r="G985" i="6"/>
  <c r="E985" i="6"/>
  <c r="G983" i="6"/>
  <c r="E983" i="6"/>
  <c r="G981" i="6"/>
  <c r="E981" i="6"/>
  <c r="G979" i="6"/>
  <c r="E979" i="6"/>
  <c r="G977" i="6"/>
  <c r="E977" i="6"/>
  <c r="G975" i="6"/>
  <c r="E975" i="6"/>
  <c r="G973" i="6"/>
  <c r="G986" i="6" s="1"/>
  <c r="E973" i="6"/>
  <c r="G961" i="6"/>
  <c r="G962" i="6" s="1"/>
  <c r="E961" i="6"/>
  <c r="G950" i="6"/>
  <c r="G949" i="6"/>
  <c r="E949" i="6"/>
  <c r="G947" i="6"/>
  <c r="E947" i="6"/>
  <c r="G943" i="6"/>
  <c r="E943" i="6"/>
  <c r="G939" i="6"/>
  <c r="E939" i="6"/>
  <c r="G935" i="6"/>
  <c r="E935" i="6"/>
  <c r="G921" i="6"/>
  <c r="G922" i="6" s="1"/>
  <c r="E921" i="6"/>
  <c r="G919" i="6"/>
  <c r="E919" i="6"/>
  <c r="G907" i="6"/>
  <c r="G906" i="6"/>
  <c r="E906" i="6"/>
  <c r="G894" i="6"/>
  <c r="E894" i="6"/>
  <c r="G892" i="6"/>
  <c r="E892" i="6"/>
  <c r="G890" i="6"/>
  <c r="E890" i="6"/>
  <c r="G888" i="6"/>
  <c r="E888" i="6"/>
  <c r="G886" i="6"/>
  <c r="E886" i="6"/>
  <c r="G884" i="6"/>
  <c r="E884" i="6"/>
  <c r="G882" i="6"/>
  <c r="E882" i="6"/>
  <c r="G877" i="6"/>
  <c r="E877" i="6"/>
  <c r="G874" i="6"/>
  <c r="E874" i="6"/>
  <c r="G869" i="6"/>
  <c r="E869" i="6"/>
  <c r="G864" i="6"/>
  <c r="E864" i="6"/>
  <c r="G861" i="6"/>
  <c r="E861" i="6"/>
  <c r="G859" i="6"/>
  <c r="E859" i="6"/>
  <c r="G857" i="6"/>
  <c r="E857" i="6"/>
  <c r="G855" i="6"/>
  <c r="E855" i="6"/>
  <c r="G853" i="6"/>
  <c r="E853" i="6"/>
  <c r="G851" i="6"/>
  <c r="E851" i="6"/>
  <c r="G849" i="6"/>
  <c r="E849" i="6"/>
  <c r="G847" i="6"/>
  <c r="E847" i="6"/>
  <c r="G845" i="6"/>
  <c r="E845" i="6"/>
  <c r="G843" i="6"/>
  <c r="E843" i="6"/>
  <c r="G841" i="6"/>
  <c r="E841" i="6"/>
  <c r="G839" i="6"/>
  <c r="E839" i="6"/>
  <c r="G837" i="6"/>
  <c r="E837" i="6"/>
  <c r="G835" i="6"/>
  <c r="E835" i="6"/>
  <c r="G833" i="6"/>
  <c r="E833" i="6"/>
  <c r="G831" i="6"/>
  <c r="E831" i="6"/>
  <c r="G829" i="6"/>
  <c r="E829" i="6"/>
  <c r="G827" i="6"/>
  <c r="E827" i="6"/>
  <c r="G825" i="6"/>
  <c r="E825" i="6"/>
  <c r="G823" i="6"/>
  <c r="E823" i="6"/>
  <c r="G821" i="6"/>
  <c r="E821" i="6"/>
  <c r="G819" i="6"/>
  <c r="E819" i="6"/>
  <c r="G817" i="6"/>
  <c r="E817" i="6"/>
  <c r="G815" i="6"/>
  <c r="E815" i="6"/>
  <c r="G813" i="6"/>
  <c r="E813" i="6"/>
  <c r="G811" i="6"/>
  <c r="G895" i="6" s="1"/>
  <c r="E811" i="6"/>
  <c r="G799" i="6"/>
  <c r="E799" i="6"/>
  <c r="G797" i="6"/>
  <c r="E797" i="6"/>
  <c r="G795" i="6"/>
  <c r="E795" i="6"/>
  <c r="G793" i="6"/>
  <c r="E793" i="6"/>
  <c r="G791" i="6"/>
  <c r="E791" i="6"/>
  <c r="G789" i="6"/>
  <c r="E789" i="6"/>
  <c r="G787" i="6"/>
  <c r="E787" i="6"/>
  <c r="G785" i="6"/>
  <c r="E785" i="6"/>
  <c r="G783" i="6"/>
  <c r="E783" i="6"/>
  <c r="G781" i="6"/>
  <c r="E781" i="6"/>
  <c r="G779" i="6"/>
  <c r="E779" i="6"/>
  <c r="G777" i="6"/>
  <c r="E777" i="6"/>
  <c r="G775" i="6"/>
  <c r="E775" i="6"/>
  <c r="G773" i="6"/>
  <c r="E773" i="6"/>
  <c r="G771" i="6"/>
  <c r="E771" i="6"/>
  <c r="G769" i="6"/>
  <c r="E769" i="6"/>
  <c r="G767" i="6"/>
  <c r="E767" i="6"/>
  <c r="G765" i="6"/>
  <c r="E765" i="6"/>
  <c r="G763" i="6"/>
  <c r="E763" i="6"/>
  <c r="G761" i="6"/>
  <c r="E761" i="6"/>
  <c r="G759" i="6"/>
  <c r="E759" i="6"/>
  <c r="G757" i="6"/>
  <c r="E757" i="6"/>
  <c r="G755" i="6"/>
  <c r="E755" i="6"/>
  <c r="G753" i="6"/>
  <c r="E753" i="6"/>
  <c r="G751" i="6"/>
  <c r="G800" i="6" s="1"/>
  <c r="E751" i="6"/>
  <c r="G738" i="6"/>
  <c r="E738" i="6"/>
  <c r="G736" i="6"/>
  <c r="E736" i="6"/>
  <c r="G734" i="6"/>
  <c r="E734" i="6"/>
  <c r="G732" i="6"/>
  <c r="E732" i="6"/>
  <c r="G730" i="6"/>
  <c r="G739" i="6" s="1"/>
  <c r="E730" i="6"/>
  <c r="G719" i="6"/>
  <c r="G718" i="6"/>
  <c r="E718" i="6"/>
  <c r="G716" i="6"/>
  <c r="E716" i="6"/>
  <c r="G703" i="6"/>
  <c r="E703" i="6"/>
  <c r="G700" i="6"/>
  <c r="E700" i="6"/>
  <c r="G698" i="6"/>
  <c r="E698" i="6"/>
  <c r="G696" i="6"/>
  <c r="E696" i="6"/>
  <c r="G694" i="6"/>
  <c r="E694" i="6"/>
  <c r="G692" i="6"/>
  <c r="G704" i="6" s="1"/>
  <c r="E692" i="6"/>
  <c r="G680" i="6"/>
  <c r="E680" i="6"/>
  <c r="G678" i="6"/>
  <c r="E678" i="6"/>
  <c r="G676" i="6"/>
  <c r="E676" i="6"/>
  <c r="G674" i="6"/>
  <c r="G681" i="6" s="1"/>
  <c r="E674" i="6"/>
  <c r="G662" i="6"/>
  <c r="G663" i="6" s="1"/>
  <c r="E662" i="6"/>
  <c r="G650" i="6"/>
  <c r="G651" i="6" s="1"/>
  <c r="E650" i="6"/>
  <c r="G638" i="6"/>
  <c r="G639" i="6" s="1"/>
  <c r="E638" i="6"/>
  <c r="G627" i="6"/>
  <c r="G626" i="6"/>
  <c r="E626" i="6"/>
  <c r="G623" i="6"/>
  <c r="E623" i="6"/>
  <c r="G621" i="6"/>
  <c r="E621" i="6"/>
  <c r="G609" i="6"/>
  <c r="G610" i="6" s="1"/>
  <c r="E609" i="6"/>
  <c r="G597" i="6"/>
  <c r="E597" i="6"/>
  <c r="G595" i="6"/>
  <c r="G598" i="6" s="1"/>
  <c r="E595" i="6"/>
  <c r="G583" i="6"/>
  <c r="G584" i="6" s="1"/>
  <c r="E583" i="6"/>
  <c r="G571" i="6"/>
  <c r="E571" i="6"/>
  <c r="G564" i="6"/>
  <c r="E564" i="6"/>
  <c r="G561" i="6"/>
  <c r="E561" i="6"/>
  <c r="G559" i="6"/>
  <c r="E559" i="6"/>
  <c r="G556" i="6"/>
  <c r="E556" i="6"/>
  <c r="G550" i="6"/>
  <c r="E550" i="6"/>
  <c r="G548" i="6"/>
  <c r="E548" i="6"/>
  <c r="G546" i="6"/>
  <c r="E546" i="6"/>
  <c r="G543" i="6"/>
  <c r="E543" i="6"/>
  <c r="G541" i="6"/>
  <c r="E541" i="6"/>
  <c r="G539" i="6"/>
  <c r="E539" i="6"/>
  <c r="G537" i="6"/>
  <c r="E537" i="6"/>
  <c r="G534" i="6"/>
  <c r="E534" i="6"/>
  <c r="G527" i="6"/>
  <c r="G572" i="6" s="1"/>
  <c r="E527" i="6"/>
  <c r="G509" i="6"/>
  <c r="E509" i="6"/>
  <c r="G499" i="6"/>
  <c r="E499" i="6"/>
  <c r="G493" i="6"/>
  <c r="E493" i="6"/>
  <c r="G488" i="6"/>
  <c r="E488" i="6"/>
  <c r="G486" i="6"/>
  <c r="E486" i="6"/>
  <c r="G484" i="6"/>
  <c r="E484" i="6"/>
  <c r="G479" i="6"/>
  <c r="G510" i="6" s="1"/>
  <c r="E479" i="6"/>
  <c r="G447" i="6"/>
  <c r="E447" i="6"/>
  <c r="G440" i="6"/>
  <c r="G448" i="6" s="1"/>
  <c r="E440" i="6"/>
  <c r="G426" i="6"/>
  <c r="E426" i="6"/>
  <c r="G424" i="6"/>
  <c r="E424" i="6"/>
  <c r="G420" i="6"/>
  <c r="E420" i="6"/>
  <c r="G416" i="6"/>
  <c r="E416" i="6"/>
  <c r="G412" i="6"/>
  <c r="G427" i="6" s="1"/>
  <c r="E412" i="6"/>
  <c r="G398" i="6"/>
  <c r="E398" i="6"/>
  <c r="G393" i="6"/>
  <c r="G399" i="6" s="1"/>
  <c r="E393" i="6"/>
  <c r="G375" i="6"/>
  <c r="G376" i="6" s="1"/>
  <c r="E375" i="6"/>
  <c r="G356" i="6"/>
  <c r="E356" i="6"/>
  <c r="G354" i="6"/>
  <c r="E354" i="6"/>
  <c r="G352" i="6"/>
  <c r="E352" i="6"/>
  <c r="G350" i="6"/>
  <c r="E350" i="6"/>
  <c r="G348" i="6"/>
  <c r="E348" i="6"/>
  <c r="G346" i="6"/>
  <c r="E346" i="6"/>
  <c r="G341" i="6"/>
  <c r="E341" i="6"/>
  <c r="G339" i="6"/>
  <c r="E339" i="6"/>
  <c r="G337" i="6"/>
  <c r="E337" i="6"/>
  <c r="G335" i="6"/>
  <c r="E335" i="6"/>
  <c r="G330" i="6"/>
  <c r="E330" i="6"/>
  <c r="G328" i="6"/>
  <c r="E328" i="6"/>
  <c r="G326" i="6"/>
  <c r="E326" i="6"/>
  <c r="G324" i="6"/>
  <c r="E324" i="6"/>
  <c r="G322" i="6"/>
  <c r="E322" i="6"/>
  <c r="G320" i="6"/>
  <c r="E320" i="6"/>
  <c r="G318" i="6"/>
  <c r="E318" i="6"/>
  <c r="G316" i="6"/>
  <c r="E316" i="6"/>
  <c r="G314" i="6"/>
  <c r="E314" i="6"/>
  <c r="G312" i="6"/>
  <c r="E312" i="6"/>
  <c r="G307" i="6"/>
  <c r="E307" i="6"/>
  <c r="G305" i="6"/>
  <c r="E305" i="6"/>
  <c r="G303" i="6"/>
  <c r="E303" i="6"/>
  <c r="G301" i="6"/>
  <c r="E301" i="6"/>
  <c r="G299" i="6"/>
  <c r="E299" i="6"/>
  <c r="G297" i="6"/>
  <c r="E297" i="6"/>
  <c r="G295" i="6"/>
  <c r="E295" i="6"/>
  <c r="G293" i="6"/>
  <c r="E293" i="6"/>
  <c r="G291" i="6"/>
  <c r="E291" i="6"/>
  <c r="G289" i="6"/>
  <c r="E289" i="6"/>
  <c r="G287" i="6"/>
  <c r="E287" i="6"/>
  <c r="G285" i="6"/>
  <c r="E285" i="6"/>
  <c r="G276" i="6"/>
  <c r="E276" i="6"/>
  <c r="G274" i="6"/>
  <c r="E274" i="6"/>
  <c r="G272" i="6"/>
  <c r="E272" i="6"/>
  <c r="G270" i="6"/>
  <c r="E270" i="6"/>
  <c r="G262" i="6"/>
  <c r="E262" i="6"/>
  <c r="G259" i="6"/>
  <c r="E259" i="6"/>
  <c r="G256" i="6"/>
  <c r="E256" i="6"/>
  <c r="G253" i="6"/>
  <c r="E253" i="6"/>
  <c r="G250" i="6"/>
  <c r="G357" i="6" s="1"/>
  <c r="E250" i="6"/>
  <c r="G235" i="6"/>
  <c r="E235" i="6"/>
  <c r="G233" i="6"/>
  <c r="E233" i="6"/>
  <c r="G231" i="6"/>
  <c r="E231" i="6"/>
  <c r="G229" i="6"/>
  <c r="E229" i="6"/>
  <c r="G226" i="6"/>
  <c r="E226" i="6"/>
  <c r="G224" i="6"/>
  <c r="E224" i="6"/>
  <c r="G222" i="6"/>
  <c r="E222" i="6"/>
  <c r="G220" i="6"/>
  <c r="E220" i="6"/>
  <c r="G218" i="6"/>
  <c r="E218" i="6"/>
  <c r="G216" i="6"/>
  <c r="E216" i="6"/>
  <c r="G214" i="6"/>
  <c r="E214" i="6"/>
  <c r="G212" i="6"/>
  <c r="E212" i="6"/>
  <c r="G210" i="6"/>
  <c r="E210" i="6"/>
  <c r="G208" i="6"/>
  <c r="E208" i="6"/>
  <c r="G206" i="6"/>
  <c r="E206" i="6"/>
  <c r="G204" i="6"/>
  <c r="E204" i="6"/>
  <c r="G202" i="6"/>
  <c r="E202" i="6"/>
  <c r="G200" i="6"/>
  <c r="E200" i="6"/>
  <c r="G198" i="6"/>
  <c r="E198" i="6"/>
  <c r="G196" i="6"/>
  <c r="E196" i="6"/>
  <c r="G194" i="6"/>
  <c r="E194" i="6"/>
  <c r="G190" i="6"/>
  <c r="E190" i="6"/>
  <c r="G188" i="6"/>
  <c r="E188" i="6"/>
  <c r="G186" i="6"/>
  <c r="E186" i="6"/>
  <c r="G184" i="6"/>
  <c r="E184" i="6"/>
  <c r="G182" i="6"/>
  <c r="G236" i="6" s="1"/>
  <c r="E182" i="6"/>
  <c r="G169" i="6"/>
  <c r="E169" i="6"/>
  <c r="G167" i="6"/>
  <c r="E167" i="6"/>
  <c r="G165" i="6"/>
  <c r="E165" i="6"/>
  <c r="G163" i="6"/>
  <c r="E163" i="6"/>
  <c r="G161" i="6"/>
  <c r="G170" i="6" s="1"/>
  <c r="E161" i="6"/>
  <c r="G149" i="6"/>
  <c r="E149" i="6"/>
  <c r="G146" i="6"/>
  <c r="G150" i="6" s="1"/>
  <c r="E146" i="6"/>
  <c r="G133" i="6"/>
  <c r="E133" i="6"/>
  <c r="G130" i="6"/>
  <c r="E130" i="6"/>
  <c r="G128" i="6"/>
  <c r="E128" i="6"/>
  <c r="G126" i="6"/>
  <c r="E126" i="6"/>
  <c r="G124" i="6"/>
  <c r="E124" i="6"/>
  <c r="G122" i="6"/>
  <c r="G134" i="6" s="1"/>
  <c r="E122" i="6"/>
  <c r="G110" i="6"/>
  <c r="E110" i="6"/>
  <c r="G108" i="6"/>
  <c r="E108" i="6"/>
  <c r="G105" i="6"/>
  <c r="E105" i="6"/>
  <c r="G103" i="6"/>
  <c r="G111" i="6" s="1"/>
  <c r="E103" i="6"/>
  <c r="G92" i="6"/>
  <c r="G91" i="6"/>
  <c r="E91" i="6"/>
  <c r="G77" i="6"/>
  <c r="G78" i="6" s="1"/>
  <c r="E77" i="6"/>
  <c r="G65" i="6"/>
  <c r="G66" i="6" s="1"/>
  <c r="E65" i="6"/>
  <c r="G53" i="6"/>
  <c r="G54" i="6" s="1"/>
  <c r="E53" i="6"/>
  <c r="G42" i="6"/>
  <c r="G41" i="6"/>
  <c r="E41" i="6"/>
  <c r="G39" i="6"/>
  <c r="E39" i="6"/>
  <c r="G27" i="6"/>
  <c r="E27" i="6"/>
  <c r="G25" i="6"/>
  <c r="E25" i="6"/>
  <c r="G23" i="6"/>
  <c r="G28" i="6" s="1"/>
  <c r="E23" i="6"/>
  <c r="G12" i="6"/>
  <c r="G11" i="6"/>
  <c r="E11" i="6"/>
  <c r="G193" i="5"/>
  <c r="G181" i="5"/>
  <c r="G169" i="5"/>
  <c r="G158" i="5"/>
  <c r="G147" i="5"/>
  <c r="G136" i="5"/>
  <c r="G125" i="5"/>
  <c r="G111" i="5"/>
  <c r="G97" i="5"/>
  <c r="G83" i="5"/>
  <c r="G69" i="5"/>
  <c r="G58" i="5"/>
  <c r="G39" i="5"/>
  <c r="G20" i="5"/>
  <c r="J216" i="4"/>
  <c r="D216" i="4"/>
  <c r="J150" i="4"/>
  <c r="D150" i="4"/>
  <c r="J84" i="4"/>
  <c r="D84" i="4"/>
  <c r="J67" i="4"/>
  <c r="D67" i="4"/>
  <c r="I32" i="3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<sst xmlns="http://schemas.openxmlformats.org/spreadsheetml/2006/main" count="5140" uniqueCount="1378">
  <si>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</si>
  <si>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</si>
  <si>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</si>
  <si>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</si>
  <si>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</si>
  <si>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</si>
  <si>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</si>
  <si>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</si>
  <si>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</si>
  <si>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</si>
  <si>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</si>
  <si>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</si>
  <si>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</si>
  <si>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</si>
  <si>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</si>
  <si>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</si>
  <si>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от</t>
  </si>
  <si>
    <t>29.12.2023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</si>
  <si>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</si>
  <si>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</si>
  <si>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</si>
  <si>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</si>
  <si>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</si>
  <si>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</si>
  <si>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5048053923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</si>
  <si>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</si>
  <si>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</si>
  <si>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КПП</t>
  </si>
  <si>
    <t>504801001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</si>
  <si>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</si>
  <si>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</si>
  <si>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</si>
  <si>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</si>
  <si>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</si>
  <si>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</si>
  <si>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Подорожная Татьяна Геннадьевна</t>
  </si>
  <si>
    <t>Должность: Первый заместитель министра</t>
  </si>
  <si>
    <t>Должность: Директор</t>
  </si>
  <si>
    <t>Действует c 10.10.2023 16:35:00 по: 02.01.2025 16:35:00</t>
  </si>
  <si>
    <t>Действует c 25.05.2023 15:16:00 по: 17.08.2024 15:16:00</t>
  </si>
  <si>
    <t>Серийный номер: BCF98CF76AE49BC743D8959D527432F717FC2EC4</t>
  </si>
  <si>
    <t>Серийный номер: ED7B0C0F8DA11AF6BD2092FB5D2F15C54040755D</t>
  </si>
  <si>
    <t>Издатель: Казначейство России</t>
  </si>
  <si>
    <t>Время подписания: 29.12.2023 15:42:58</t>
  </si>
  <si>
    <t>Время подписания: 29.12.2023 15:41:59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</si>
  <si>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</si>
  <si>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</si>
  <si>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</si>
  <si>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</si>
  <si>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</si>
  <si>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</si>
  <si>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</si>
  <si>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</si>
  <si>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</si>
  <si>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</si>
  <si>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</si>
  <si>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</si>
  <si>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</si>
  <si>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</si>
  <si>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</si>
  <si>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</si>
  <si>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</si>
  <si>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</si>
  <si>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</si>
  <si>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</si>
  <si>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</si>
  <si>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</si>
  <si>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</si>
  <si>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</si>
  <si>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</si>
  <si>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</si>
  <si>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</si>
  <si>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</si>
  <si>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</si>
  <si>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</si>
  <si>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</si>
  <si>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</si>
  <si>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</si>
  <si>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</si>
  <si>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</si>
  <si>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</si>
  <si>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</si>
  <si>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</si>
  <si>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</si>
  <si>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</si>
  <si>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</si>
  <si>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</si>
  <si>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</si>
  <si>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</si>
  <si>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</si>
  <si>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</si>
  <si>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</si>
  <si>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</si>
  <si>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</si>
  <si>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</si>
  <si>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</si>
  <si>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</si>
  <si>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</si>
  <si>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</si>
  <si>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</si>
  <si>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</si>
  <si>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</si>
  <si>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</si>
  <si>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</si>
  <si>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</si>
  <si>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</si>
  <si>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</si>
  <si>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</si>
  <si>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</si>
  <si>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</si>
  <si>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</si>
  <si>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</si>
  <si>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</si>
  <si>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</si>
  <si>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</si>
  <si>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</si>
  <si>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</si>
  <si>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</si>
  <si>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</si>
  <si>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</si>
  <si>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</si>
  <si>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</si>
  <si>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</si>
  <si>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</si>
  <si>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</si>
  <si>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</si>
  <si>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</si>
  <si>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</si>
  <si>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</si>
  <si>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</si>
  <si>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</si>
  <si>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</si>
  <si>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</si>
  <si>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</si>
  <si>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</si>
  <si>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</si>
  <si>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</si>
  <si>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</si>
  <si>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</si>
  <si>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</si>
  <si>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</si>
  <si>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</si>
  <si>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</si>
  <si>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</si>
  <si>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</si>
  <si>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</si>
  <si>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</si>
  <si>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</si>
  <si>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</si>
  <si>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</si>
  <si>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</si>
  <si>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</si>
  <si>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</si>
  <si>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</si>
  <si>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</si>
  <si>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</si>
  <si>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</si>
  <si>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</si>
  <si>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</si>
  <si>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</si>
  <si>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</si>
  <si>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</si>
  <si>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</si>
  <si>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</si>
  <si>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</si>
  <si>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</si>
  <si>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</si>
  <si>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</si>
  <si>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</si>
  <si>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</si>
  <si>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</si>
  <si>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</si>
  <si>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</si>
  <si>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</si>
  <si>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</si>
  <si>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</si>
  <si>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</si>
  <si>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</si>
  <si>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</si>
  <si>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</si>
  <si>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</si>
  <si>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</si>
  <si>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</si>
  <si>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</si>
  <si>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</si>
  <si>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</si>
  <si>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</si>
  <si>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</si>
  <si>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</si>
  <si>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</si>
  <si>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</si>
  <si>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</si>
  <si>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</si>
  <si>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</si>
  <si>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</si>
  <si>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</si>
  <si>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</si>
  <si>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</si>
  <si>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</si>
  <si>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</si>
  <si>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</si>
  <si>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</si>
  <si>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</si>
  <si>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</si>
  <si>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</si>
  <si>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</si>
  <si>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</si>
  <si>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</si>
  <si>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</si>
  <si>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</si>
  <si>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</si>
  <si>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</si>
  <si>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</si>
  <si>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</si>
  <si>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</si>
  <si>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</si>
  <si>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</si>
  <si>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</si>
  <si>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</si>
  <si>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</si>
  <si>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</si>
  <si>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</si>
  <si>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</si>
  <si>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</si>
  <si>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</si>
  <si>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</si>
  <si>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</si>
  <si>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</si>
  <si>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</si>
  <si>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</si>
  <si>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</si>
  <si>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</si>
  <si>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</si>
  <si>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</si>
  <si>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</si>
  <si>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</si>
  <si>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</si>
  <si>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</si>
  <si>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</si>
  <si>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</si>
  <si>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</si>
  <si>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</si>
  <si>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</si>
  <si>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</si>
  <si>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</si>
  <si>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</si>
  <si>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</si>
  <si>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</si>
  <si>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</si>
  <si>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</si>
  <si>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</si>
  <si>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</si>
  <si>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</si>
  <si>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</si>
  <si>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</si>
  <si>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</si>
  <si>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</si>
  <si>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</si>
  <si>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</si>
  <si>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</si>
  <si>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</si>
  <si>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</si>
  <si>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</si>
  <si>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</si>
  <si>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</si>
  <si>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</si>
  <si>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</si>
  <si>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</si>
  <si>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</si>
  <si>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</si>
  <si>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</si>
  <si>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</si>
  <si>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</si>
  <si>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</si>
  <si>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</si>
  <si>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</si>
  <si>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</si>
  <si>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</si>
  <si>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</si>
  <si>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</si>
  <si>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</si>
  <si>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</si>
  <si>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</si>
  <si>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</si>
  <si>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</si>
  <si>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</si>
  <si>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</si>
  <si>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</si>
  <si>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</si>
  <si>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</si>
  <si>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</si>
  <si>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</si>
  <si>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</si>
  <si>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</si>
  <si>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</si>
  <si>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</si>
  <si>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</si>
  <si>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</si>
  <si>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</si>
  <si>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</si>
  <si>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</si>
  <si>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</si>
  <si>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</si>
  <si>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</si>
  <si>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</si>
  <si>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</si>
  <si>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</si>
  <si>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</si>
  <si>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</si>
  <si>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</si>
  <si>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</si>
  <si>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</si>
  <si>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</si>
  <si>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</si>
  <si>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</si>
  <si>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</si>
  <si>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</si>
  <si>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</si>
  <si>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</si>
  <si>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</si>
  <si>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</si>
  <si>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</si>
  <si>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</si>
  <si>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</si>
  <si>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</si>
  <si>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</si>
  <si>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</si>
  <si>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</si>
  <si>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</si>
  <si>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</si>
  <si>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</si>
  <si>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</si>
  <si>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</si>
  <si>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</si>
  <si>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</si>
  <si>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</si>
  <si>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</si>
  <si>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</si>
  <si>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</si>
  <si>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</si>
  <si>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</si>
  <si>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</si>
  <si>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</si>
  <si>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</si>
  <si>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</si>
  <si>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</si>
  <si>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</si>
  <si>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</si>
  <si>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</si>
  <si>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</si>
  <si>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</si>
  <si>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</si>
  <si>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</si>
  <si>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</si>
  <si>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</si>
  <si>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</si>
  <si>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</si>
  <si>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</si>
  <si>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</si>
  <si>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</si>
  <si>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</si>
  <si>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</si>
  <si>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</si>
  <si>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</si>
  <si>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</si>
  <si>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</si>
  <si>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</si>
  <si>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</si>
  <si>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</si>
  <si>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</si>
  <si>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</si>
  <si>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</si>
  <si>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</si>
  <si>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</si>
  <si>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</si>
  <si>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</si>
  <si>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</si>
  <si>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</si>
  <si>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</si>
  <si>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</si>
  <si>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</si>
  <si>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</si>
  <si>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</si>
  <si>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</si>
  <si>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</si>
  <si>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</si>
  <si>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</si>
  <si>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</si>
  <si>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</si>
  <si>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</si>
  <si>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</si>
  <si>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</si>
  <si>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</si>
  <si>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</si>
  <si>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</si>
  <si>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</si>
  <si>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</si>
  <si>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</si>
  <si>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</si>
  <si>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</si>
  <si>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</si>
  <si>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</si>
  <si>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</si>
  <si>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</si>
  <si>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</si>
  <si>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</si>
  <si>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</si>
  <si>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</si>
  <si>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</si>
  <si>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</si>
  <si>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</si>
  <si>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</si>
  <si>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</si>
  <si>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</si>
  <si>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</si>
  <si>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</si>
  <si>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</si>
  <si>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</si>
  <si>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</si>
  <si>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</si>
  <si>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</si>
  <si>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</si>
  <si>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</si>
  <si>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</si>
  <si>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</si>
  <si>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</si>
  <si>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</si>
  <si>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</si>
  <si>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</si>
  <si>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</si>
  <si>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</si>
  <si>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</si>
  <si>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</si>
  <si>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</si>
  <si>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</si>
  <si>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</si>
  <si>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</si>
  <si>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</si>
  <si>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</si>
  <si>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</si>
  <si>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</si>
  <si>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</si>
  <si>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</si>
  <si>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</si>
  <si>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</si>
  <si>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</si>
  <si>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</si>
  <si>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</si>
  <si>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[Административно-управленческий состав], [Административно-управленческий персонал], [Директор],</t>
  </si>
  <si>
    <t>[Административно-управленческий состав], [Административно-управленческий персонал], [Заместитель директора],</t>
  </si>
  <si>
    <t>[Административно-управленческий состав], [Административно-управленческий персонал], [Главный инженер],</t>
  </si>
  <si>
    <t>[Административно-управленческий состав], [Административно-управленческий персонал], [Главный экономист],</t>
  </si>
  <si>
    <t>[Педагогические работники], [Педагогический персонал], [Преподаватель],</t>
  </si>
  <si>
    <t>11</t>
  </si>
  <si>
    <t>[Педагогические работники], [Педагогический персонал], [Инструктор-методист],</t>
  </si>
  <si>
    <t>13</t>
  </si>
  <si>
    <t>[Специалисты], [Специалисты], [Воспитатель],</t>
  </si>
  <si>
    <t>17</t>
  </si>
  <si>
    <t>[Специалисты], [Специалисты], [Тренер-преподаватель],</t>
  </si>
  <si>
    <t>22</t>
  </si>
  <si>
    <t>[Специалисты], [Специалисты], [Психолог],</t>
  </si>
  <si>
    <t>23</t>
  </si>
  <si>
    <t>[Специалисты], [Специалисты], [Методист],</t>
  </si>
  <si>
    <t>25</t>
  </si>
  <si>
    <t>[Специалисты], [Специалисты], [Хореограф],</t>
  </si>
  <si>
    <t>26</t>
  </si>
  <si>
    <t>[Специалисты], [Специалисты], [Врач по спортивной медицине],</t>
  </si>
  <si>
    <t>27</t>
  </si>
  <si>
    <t>[Специалисты], [Специалисты], [Врач-специалист],</t>
  </si>
  <si>
    <t>29</t>
  </si>
  <si>
    <t>[Специалисты], [Специалисты], [Медицинская сестра],</t>
  </si>
  <si>
    <t>30</t>
  </si>
  <si>
    <t>[Общеотраслевые работники], [Общеотраслевые рабочие], [Начальник отдела],</t>
  </si>
  <si>
    <t>31</t>
  </si>
  <si>
    <t>[Общеотраслевые работники], [Общеотраслевые рабочие], [Специалист по охране труда],</t>
  </si>
  <si>
    <t>32</t>
  </si>
  <si>
    <t>[Общеотраслевые работники], [Общеотраслевые рабочие], [Специалист по кадрам],</t>
  </si>
  <si>
    <t>33</t>
  </si>
  <si>
    <t>[Общеотраслевые работники], [Общеотраслевые рабочие], [Старший администратор],</t>
  </si>
  <si>
    <t>34</t>
  </si>
  <si>
    <t>[Общеотраслевые работники], [Общеотраслевые рабочие], [Администратор],</t>
  </si>
  <si>
    <t>35</t>
  </si>
  <si>
    <t>[Общеотраслевые работники], [Общеотраслевые рабочие], [заведующий столовой],</t>
  </si>
  <si>
    <t>36</t>
  </si>
  <si>
    <t>[Общеотраслевые работники], [Общеотраслевые рабочие], [Специалист по закупкам],</t>
  </si>
  <si>
    <t>37</t>
  </si>
  <si>
    <t>[Общеотраслевые работники], [Общеотраслевые рабочие], [Юрисконсульт],</t>
  </si>
  <si>
    <t>38</t>
  </si>
  <si>
    <t>[Общеотраслевые работники], [Общеотраслевые рабочие], [Экономист],</t>
  </si>
  <si>
    <t>48</t>
  </si>
  <si>
    <t>[Специалисты], [Специалисты], [Программист],</t>
  </si>
  <si>
    <t>49</t>
  </si>
  <si>
    <t>[Общеотраслевые работники], [Общеотраслевые рабочие], [Ведущий инженер],</t>
  </si>
  <si>
    <t>50</t>
  </si>
  <si>
    <t>[Общеотраслевые работники], [Общеотраслевые рабочие], [Механик],</t>
  </si>
  <si>
    <t>51</t>
  </si>
  <si>
    <t>[Общеотраслевые работники], [Общеотраслевые рабочие], [Заведующий складом],</t>
  </si>
  <si>
    <t>52</t>
  </si>
  <si>
    <t>[Общеотраслевые работники], [Общеотраслевые рабочие], [Секретарь],</t>
  </si>
  <si>
    <t>53</t>
  </si>
  <si>
    <t>[Общеотраслевые работники], [Общеотраслевые рабочие], [Библиотекарь],</t>
  </si>
  <si>
    <t>54</t>
  </si>
  <si>
    <t>[Общеотраслевые работники], [Общеотраслевые рабочие], [заведующий хозяйством],</t>
  </si>
  <si>
    <t>55</t>
  </si>
  <si>
    <t>[Общеотраслевые работники], [Общеотраслевые рабочие], [Секретарь учебной части],</t>
  </si>
  <si>
    <t>56</t>
  </si>
  <si>
    <t>[Общеотраслевые работники], [Общеотраслевые рабочие], [Уборщик служебных помещений],</t>
  </si>
  <si>
    <t>57</t>
  </si>
  <si>
    <t>[Общеотраслевые работники], [Общеотраслевые рабочие], [Дворник (1 разряд)],</t>
  </si>
  <si>
    <t>58</t>
  </si>
  <si>
    <t>[Общеотраслевые работники], [Общеотраслевые рабочие], [Гардеробщик (1 разряд)],</t>
  </si>
  <si>
    <t>59</t>
  </si>
  <si>
    <t>[Общеотраслевые работники], [Общеотраслевые рабочие], [Мойщик посуды],</t>
  </si>
  <si>
    <t>60</t>
  </si>
  <si>
    <t>[Общеотраслевые работники], [Общеотраслевые рабочие], [Кастелянша],</t>
  </si>
  <si>
    <t>61</t>
  </si>
  <si>
    <t>[Общеотраслевые работники], [Общеотраслевые рабочие], [Горничная],</t>
  </si>
  <si>
    <t>62</t>
  </si>
  <si>
    <t>[Общеотраслевые работники], [Общеотраслевые рабочие], [Подсобный рабочий (2 разряд)],</t>
  </si>
  <si>
    <t>63</t>
  </si>
  <si>
    <t>[Общеотраслевые работники], [Общеотраслевые рабочие], [Машинист по стирке белья],</t>
  </si>
  <si>
    <t>65</t>
  </si>
  <si>
    <t>[Общеотраслевые работники], [Общеотраслевые рабочие], [Слесарь-сантехник],</t>
  </si>
  <si>
    <t>66</t>
  </si>
  <si>
    <t>[Общеотраслевые работники], [Общеотраслевые рабочие], [Слесарь-ремонтник (9 разряд)],</t>
  </si>
  <si>
    <t>67</t>
  </si>
  <si>
    <t>68</t>
  </si>
  <si>
    <t>[Общеотраслевые работники], [Общеотраслевые рабочие], [столяр],</t>
  </si>
  <si>
    <t>69</t>
  </si>
  <si>
    <t>[Общеотраслевые работники], [Общеотраслевые рабочие], [Повар],</t>
  </si>
  <si>
    <t>70</t>
  </si>
  <si>
    <t>[Общеотраслевые работники], [Общеотраслевые рабочие], [буфетчик],</t>
  </si>
  <si>
    <t>71</t>
  </si>
  <si>
    <t>[Общеотраслевые работники], [Общеотраслевые рабочие], [Водитель],</t>
  </si>
  <si>
    <t>72</t>
  </si>
  <si>
    <t>[Общеотраслевые работники], [Общеотраслевые рабочие], [Электромонтер по ремонту и обслуживанию электрооборудования],</t>
  </si>
  <si>
    <t>84</t>
  </si>
  <si>
    <t>[Прочие специалисты], [Прочий персонал], [Инструктор], [инструктор по физической культуре]</t>
  </si>
  <si>
    <t>85</t>
  </si>
  <si>
    <t>[Педагогические работники], [Педагогический персонал], [Советник директора по воспитанию и взаимодействию с детскими общественными объединениями],</t>
  </si>
  <si>
    <t>94</t>
  </si>
  <si>
    <t>[Медицинская служба], [Прочий персонал], [Медицинская сестра по массажу],</t>
  </si>
  <si>
    <t>95</t>
  </si>
  <si>
    <t>[Рабочие], [Общеотраслевые рабочие], [Рабочий по комплексному обслуживанию и ремонту зданий],</t>
  </si>
  <si>
    <t>96</t>
  </si>
  <si>
    <t>[Специалисты], [Группа должностей], [Методист],</t>
  </si>
  <si>
    <t>97</t>
  </si>
  <si>
    <t>[Специалисты], [Группа должностей], [Инструктор-методист],</t>
  </si>
  <si>
    <t>98</t>
  </si>
  <si>
    <t>[Специалисты и служащие], [Группа должностей], [Воспитатель],</t>
  </si>
  <si>
    <t>99</t>
  </si>
  <si>
    <t>Итого:</t>
  </si>
  <si>
    <t>x</t>
  </si>
  <si>
    <t>приносящая доход деятельность (собственные доходы учреждения)</t>
  </si>
  <si>
    <t>73</t>
  </si>
  <si>
    <t>[Руководители], [Руководители], [руководители],</t>
  </si>
  <si>
    <t>74</t>
  </si>
  <si>
    <t>[Специалисты], [Специалисты], [специалисты],</t>
  </si>
  <si>
    <t>75</t>
  </si>
  <si>
    <t>[Специалисты], [Педагогический персонал], [Преподаватель],</t>
  </si>
  <si>
    <t>76</t>
  </si>
  <si>
    <t>[Общеотраслевые работники], [Общеотраслевые рабочие], [общеотраслевые работники],</t>
  </si>
  <si>
    <t>77</t>
  </si>
  <si>
    <t>[Рабочие], [Общеотраслевые рабочие], [рабочие],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</si>
  <si>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</si>
  <si>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</si>
  <si>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</si>
  <si>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</si>
  <si>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</si>
  <si>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</si>
  <si>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[Командировочные расходы], [Суточные тренерам (всероссийские соревнования)]</t>
  </si>
  <si>
    <t>[Командировочные расходы], [Суточные тренерам (межрегиональные соревнования)]</t>
  </si>
  <si>
    <t>[Командировочные расходы], [Суточные тренерам (региональные соревнования)]</t>
  </si>
  <si>
    <t>[Командировочные расходы], [Питание тренеров (всероссийские соревнования)]</t>
  </si>
  <si>
    <t>[Командировочные расходы], [Питание тренеров (межрегиональные соревнования)]</t>
  </si>
  <si>
    <t>[Командировочные расходы], [Питание тренеров (региональные соревнования)]</t>
  </si>
  <si>
    <t>[Командировочные расходы], [Проезд тренеров (всероссийские соревнования)]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</si>
  <si>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</si>
  <si>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</si>
  <si>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</si>
  <si>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</si>
  <si>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</si>
  <si>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</si>
  <si>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</si>
  <si>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</si>
  <si>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</si>
  <si>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Федерации],</t>
  </si>
  <si>
    <t>[Бюджет фонда социального страхования РФ], [Страховые взносы в Фонд социального страхования Российской Федерации],</t>
  </si>
  <si>
    <t>[Бюджет Федерального фонда обязательного медицинского страхования], [Страховые взносы  в Федеральный фонд обязательного медицинского страхования],</t>
  </si>
  <si>
    <t>[Бюджет пенсионного фонда РФ],</t>
  </si>
  <si>
    <t>[Бюджет фонда социального страхования РФ],</t>
  </si>
  <si>
    <t>[Бюджет Федерального фонда обязательного медицинского страхования],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</si>
  <si>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</si>
  <si>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</si>
  <si>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</si>
  <si>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</si>
  <si>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[Выплаты бывшим сотрудникам учреждения]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</si>
  <si>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</si>
  <si>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</si>
  <si>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</si>
  <si>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</si>
  <si>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[Газель]</t>
  </si>
  <si>
    <t>3. Расчеты (обоснования) расходов на оплату налога на имущество, налога на землю и прочих налогов и сборов (297)</t>
  </si>
  <si>
    <t>[Прочие расходы], [Стартовый взнос за участие]</t>
  </si>
  <si>
    <t>12</t>
  </si>
  <si>
    <t>[Налог на имущество], [производственный корпус]</t>
  </si>
  <si>
    <t>[Налог на землю]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</si>
  <si>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</si>
  <si>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</si>
  <si>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</si>
  <si>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</si>
  <si>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</si>
  <si>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[Оказание услуг по водоснабжению и водоотведению (г. Чехов)] [223] [водоснабжение]</t>
  </si>
  <si>
    <t>2023</t>
  </si>
  <si>
    <t>Итого по карточке:</t>
  </si>
  <si>
    <t>Всего:</t>
  </si>
  <si>
    <t>6. Расчеты (обоснования) расходов на закупки товаров, работ, услуг (225)</t>
  </si>
  <si>
    <t>133</t>
  </si>
  <si>
    <t>[Расходы на закупки товаров, работ, услуг] [Оказание услуг по техническому обслуживанию онлайн-кассы] [(мес.)] [225]</t>
  </si>
  <si>
    <t>134</t>
  </si>
  <si>
    <t>[Расходы на закупки товаров, работ, услуг] [Оказание услуг по обслуживанию и ремонту тренажеров] [квартал] [225]</t>
  </si>
  <si>
    <t>503</t>
  </si>
  <si>
    <t>[Расходы на закупки товаров, работ, услуг] [Оказание услуг по замене и установке фискальных накопителей  ККТ] [225]</t>
  </si>
  <si>
    <t>6. Расчеты (обоснования) расходов на закупки товаров, работ, услуг (226)</t>
  </si>
  <si>
    <t>136</t>
  </si>
  <si>
    <t>[Расходы на закупки товаров, работ, услуг] [Оказание услуг по проведению расчетов по операциям, совершенным с использованием банковских карт в 2024 году] [(мес.)] [226]</t>
  </si>
  <si>
    <t>996</t>
  </si>
  <si>
    <t>[Расходы на закупки товаров, работ, услуг] [Услуги по обработке фискальных данных и право использования программы для ЭВМ "Контур.ОФД"] [226]</t>
  </si>
  <si>
    <t>6. Расчеты (обоснования) расходов на закупки товаров, работ, услуг (227)</t>
  </si>
  <si>
    <t>138</t>
  </si>
  <si>
    <t>[Расходы на закупки товаров, работ, услуг] [Оказание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 (ОСГОП)] [227]</t>
  </si>
  <si>
    <t>6. Расчеты (обоснования) расходов на закупки товаров, работ, услуг (345)</t>
  </si>
  <si>
    <t>364</t>
  </si>
  <si>
    <t>[Расходы на закупки товаров, работ, услуг] [Поставка шарфов] [шт.] [345]</t>
  </si>
  <si>
    <t>6. Расчеты (обоснования) расходов на закупки товаров, работ, услуг (346)</t>
  </si>
  <si>
    <t>363</t>
  </si>
  <si>
    <t>[Расходы на закупки товаров, работ, услуг] [Поставка флагов] [шт.] [346]</t>
  </si>
  <si>
    <t>6. Расчеты (обоснования) расходов на закупки товаров, работ, услуг (349)</t>
  </si>
  <si>
    <t>362</t>
  </si>
  <si>
    <t>[Расходы на закупки товаров, работ, услуг] [Поставка наградной атрибутики] [349] [медаль]</t>
  </si>
  <si>
    <t>[Расходы на закупки товаров, работ, услуг] [Поставка наградной атрибутики] [349] [ежедневник]</t>
  </si>
  <si>
    <t>[Расходы на закупки товаров, работ, услуг] [Поставка наградной атрибутики] [349] [кубок]</t>
  </si>
  <si>
    <t>6. Расчеты (обоснования) расходов на закупки товаров, работ, услуг (221)</t>
  </si>
  <si>
    <t>[Расходы на закупки товаров, работ, услуг] [Оказание услуг по предоставлению выделенного доступа в Интернет в общежитии и здании УСЗ в 2024 году] [(мес)] [221] [здание УСЗ]</t>
  </si>
  <si>
    <t>[Расходы на закупки товаров, работ, услуг] [Оказание услуг по предоставлению выделенного доступа в интернет в 2024 году (г. Руза)] [(мес)] [221]</t>
  </si>
  <si>
    <t>[Расходы на закупки товаров, работ, услуг] [Оказание услуг местной и междугородной телефонной связи в 2024 году (г. Чехов)] [(мес)] [221] [здание УСЗ]</t>
  </si>
  <si>
    <t>[Расходы на закупки товаров, работ, услуг] [Оказание услуг местной и междугородной телефонной связи в 2024 году (г. Чехов)] [(мес)] [221] [общежитие]</t>
  </si>
  <si>
    <t>[Расходы на закупки товаров, работ, услуг] [Оказание услуг по сопровождению программы для ЭВМ "Контур-Экстерн"] [1 раз в год] [221] [Оказание услуг по абонентскому обслуживанию в системе электронного документооборота (программа "Контур")]</t>
  </si>
  <si>
    <t>6. Расчеты (обоснования) расходов на закупки товаров, работ, услуг (222)</t>
  </si>
  <si>
    <t>400</t>
  </si>
  <si>
    <t>[Расходы на закупки товаров, работ, услуг] [Оплата расходов за проезд спортсменов на соревнования (всероссийские), (через подоотчетные лица)] [222]</t>
  </si>
  <si>
    <t>974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</si>
  <si>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1-2 квартале 2024 года] [222] [всероссийские]</t>
  </si>
  <si>
    <t>977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</si>
  <si>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отделения водное поло] [222] [всероссийские]</t>
  </si>
  <si>
    <t>980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</si>
  <si>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во 2-3 квартале 2024 года)] [222] [всероссийские]</t>
  </si>
  <si>
    <t>983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</si>
  <si>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2024 года)] [222] [всероссийские]</t>
  </si>
  <si>
    <t>986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</si>
  <si>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2024 года)] [222] [межрегиональные]</t>
  </si>
  <si>
    <t>[Расходы на закупки товаров, работ, услуг] [Оказание услуг по водоснабжению и водоотведению (г. Чехов)] [223] [водоснабжение и водоотведение здание УСЗ]</t>
  </si>
  <si>
    <t>[Расходы на закупки товаров, работ, услуг] [Оказание услуг по водоснабжению и водоотведению (г. Чехов)] [223] [водоотведение и водоснабжение общежитие]</t>
  </si>
  <si>
    <t>[Расходы на закупки товаров, работ, услуг] [Оказание услуг по сбору, транспортировке и размещению ТКО в 2024 году (г. Чехов)] [223] [общежитие]</t>
  </si>
  <si>
    <t>[Расходы на закупки товаров, работ, услуг] [Оказание услуг по сбору, транспортировке и размещению ТКО в 2024 году (г. Чехов)] [223] [здание УСЗ]</t>
  </si>
  <si>
    <t>6. Расчеты (обоснования) расходов на закупки товаров, работ, услуг (224)</t>
  </si>
  <si>
    <t>[Расходы на закупки товаров, работ, услуг] [Аренда спортивного зала для тренировочных мероприятий спортсменов ГБПОУ МО "УОР №4" в 2024 году (г. Жуковский)] [(час)] [224] [аренда большого зала]</t>
  </si>
  <si>
    <t>14</t>
  </si>
  <si>
    <t>[Расходы на закупки товаров, работ, услуг] [Оказание услуг по аренде автоматов питьевой воды в 2024 году в г. Чехов] [(мес)] [224]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</si>
  <si>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(январь-июнь 2024 г.)] [(час)] [224]</t>
  </si>
  <si>
    <t>249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</si>
  <si>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в 2024 году (сентябрь-декабрь)] [(час)] [224]</t>
  </si>
  <si>
    <t>997</t>
  </si>
  <si>
    <t>[Расходы на закупки товаров, работ, услуг] [Аренда зала для бокса] [час] [224]</t>
  </si>
  <si>
    <t>19</t>
  </si>
  <si>
    <t>[Расходы на закупки товаров, работ, услуг] [Оказание услуг по очистке снега  территории здания УСЗ и  общежития в 2024 году] [1 шт. (чистка)] [225] [здание УСЗ]</t>
  </si>
  <si>
    <t>[Расходы на закупки товаров, работ, услуг] [Оказание услуг по очистке снега  территории здания УСЗ и  общежития в 2024 году] [1 шт. (чистка)] [225] [общежитие]</t>
  </si>
  <si>
    <t>21</t>
  </si>
  <si>
    <t>[Расходы на закупки товаров, работ, услуг] [Оказание услуг по обработке вещей , постельных принадлежностей , матрасов общежития в дезинфекционной камере с высокой температурой] [1 шт.(услуга)] [225]</t>
  </si>
  <si>
    <t>[Расходы на закупки товаров, работ, услуг] [Оказание услуг по мытью  окон и фасадов] [м2] [225]</t>
  </si>
  <si>
    <t>[Расходы на закупки товаров, работ, услуг] [Оказание услуг по очистке кровли и водостоков  от снега] [5 шт. (чистка)] [225]</t>
  </si>
  <si>
    <t>24</t>
  </si>
  <si>
    <t>[Расходы на закупки товаров, работ, услуг] [Оказание услуг по техническому обслуживанию вентиляции] [2 раза] [225]</t>
  </si>
  <si>
    <t>[Расходы на закупки товаров, работ, услуг] [Оказание услуг по мойке автомобилей] [шт. (мойка)] [225]</t>
  </si>
  <si>
    <t>[Расходы на закупки товаров, работ, услуг] [Выполнение работ  по проведению технического осмотра и ремонту транспортных средств (автобус Ютонг)] [(1 шт.)] [225]</t>
  </si>
  <si>
    <t>[Расходы на закупки товаров, работ, услуг] [Оказание услуг по техническому обслуживанию кондиционеров] [1 раз в квартал] [225]</t>
  </si>
  <si>
    <t>28</t>
  </si>
  <si>
    <t>[Расходы на закупки товаров, работ, услуг] [Выполнение работ по проведению технического обслуживания и ремонту транспортных средств] [225]</t>
  </si>
  <si>
    <t>[Расходы на закупки товаров, работ, услуг] [Оказание услуг по техническому обслуживанию системы коллективного телевидения] [4 раза] [225]</t>
  </si>
  <si>
    <t>[Расходы на закупки товаров, работ, услуг] [Оказание услуг по проверке качества огнезащитной обработки, несущих металлических конструкций] [1 услуга] [225]</t>
  </si>
  <si>
    <t>[Расходы на закупки товаров, работ, услуг] [Оказание услуг по техническому обслуживанию комплексной системы обеспечения безопасности (КСОБ)
ГБПОУ МО «УОР №4» в 2024 году] [(мес.)] [225]</t>
  </si>
  <si>
    <t>[Расходы на закупки товаров, работ, услуг] [Оказание услуг по техническому обслуживанию программно-аппаратного комплекса "Стрелец-мониторинг" в общежитие и УСЗ г. Чехов в 2024 году] [(мес.)] [225]</t>
  </si>
  <si>
    <t>[Расходы на закупки товаров, работ, услуг] [Оказание услуг по техническому обслуживанию СКУД] [(мес.)] [225]</t>
  </si>
  <si>
    <t>[Расходы на закупки товаров, работ, услуг] [Оказание услуг по техническому обслуживанию оборудования тревожного вызова в УСЗ и общежитии в 2024 году (г. Чехов)] [(мес.)] [225]</t>
  </si>
  <si>
    <t>39</t>
  </si>
  <si>
    <t>[Расходы на закупки товаров, работ, услуг] [Оказание услуг по поверке приборов учета тепловой энергии (термометры, манометры)] [шт. (услуга)] [225]</t>
  </si>
  <si>
    <t>40</t>
  </si>
  <si>
    <t>[Расходы на закупки товаров, работ, услуг] [Оказание услуг по лаболаторным и санитарно-биологическим исследованиям помещений] [шт. (услуга)] [225]</t>
  </si>
  <si>
    <t>41</t>
  </si>
  <si>
    <t>[Расходы на закупки товаров, работ, услуг] [Оказание услуг на проведение производственного контроля за соблюдением санитарных правил  и проведением санитарно-противоэпидимических  мероприятий на рабочих местах] [шт. (услуга)] [225]</t>
  </si>
  <si>
    <t>44</t>
  </si>
  <si>
    <t>[Расходы на закупки товаров, работ, услуг] [Оказание услуг по содержанию автотранспорта (ГТО)] [шт. (раз)] [225]</t>
  </si>
  <si>
    <t>89</t>
  </si>
  <si>
    <t>[Расходы на закупки товаров, работ, услуг] [Оказание услуг по утилизации медицинских отходов] [шт. (услуга)] [225]</t>
  </si>
  <si>
    <t>107</t>
  </si>
  <si>
    <t>[Расходы на закупки товаров, работ, услуг] [Оказание услуг по вывозу и утилизации списанного имущества] [шт. (услуга)] [225]</t>
  </si>
  <si>
    <t>341</t>
  </si>
  <si>
    <t>[Расходы на закупки товаров, работ, услуг] [Оказание услуг по дератизации и дезинсекции (г. Чехов)] [4 раза] [225]</t>
  </si>
  <si>
    <t>498</t>
  </si>
  <si>
    <t>[Расходы на закупки товаров, работ, услуг] [Выполнение работ по гидродинамической промывке внутренней и внутриплощадной канализации] [услуга] [225] [общежитие]</t>
  </si>
  <si>
    <t>[Расходы на закупки товаров, работ, услуг] [Выполнение работ по гидродинамической промывке внутренней и внутриплощадной канализации] [услуга] [225] [здание УСЗ]</t>
  </si>
  <si>
    <t>511</t>
  </si>
  <si>
    <t>[Расходы на закупки товаров, работ, услуг] [Оказание услуг по испытанию пожарных лестниц и ограждений] [225]</t>
  </si>
  <si>
    <t>890</t>
  </si>
  <si>
    <t>[Расходы на закупки товаров, работ, услуг] [Оказание услуг по калибровке тахографа с заменой блока СКЗИ] [225]</t>
  </si>
  <si>
    <t>892</t>
  </si>
  <si>
    <t>[Расходы на закупки товаров, работ, услуг] [Оказание услуг по техническому обслуживанию узла учета тепловой энергии] [мес.] [225]</t>
  </si>
  <si>
    <t>[Расходы на закупки товаров, работ, услуг] [Оказание услуг по проживанию на период проведения СМ (январь-март 2024 года)] [мес.] [226] [всероссийские]</t>
  </si>
  <si>
    <t>[Расходы на закупки товаров, работ, услуг] [Оказание услуг по проживанию на период проведения СМ (январь-март 2024 года)] [мес.] [226] [межрегиональные]</t>
  </si>
  <si>
    <t>[Расходы на закупки товаров, работ, услуг] [Оказание услуг по проживанию на период проведения СМ (январь-март 2024 года)] [мес.] [226] [региональные]</t>
  </si>
  <si>
    <t>[Расходы на закупки товаров, работ, услуг] [Оказание услуг по проживанию на период проведения СМ (апрель-сентябрь 2024 года)] [мес.] [226] [всероссийские]</t>
  </si>
  <si>
    <t>[Расходы на закупки товаров, работ, услуг] [Оказание услуг по проживанию на период проведения СМ (апрель-сентябрь 2024 года)] [мес.] [226] [региональные]</t>
  </si>
  <si>
    <t>64</t>
  </si>
  <si>
    <t>[Расходы на закупки товаров, работ, услуг] [Оказание услуг по организации и проведению домашних матчей в 2024 году] [(услуга) Всероссийские соревнования] [226] [водное поло]</t>
  </si>
  <si>
    <t>[Расходы на закупки товаров, работ, услуг] [Оказание услуг по организации и проведению домашних матчей в 2024 году] [(услуга) Всероссийские соревнования] [226] [гандбол]</t>
  </si>
  <si>
    <t>[Расходы на закупки товаров, работ, услуг] [Оказание услуг охраны устройства тревожного вызова в общежитии, УСЗ в 2024 году (г. Чехов)] [(мес.)] [226] [здание УСЗ]</t>
  </si>
  <si>
    <t>[Расходы на закупки товаров, работ, услуг] [Оказание услуг охраны устройства тревожного вызова в общежитии, УСЗ в 2024 году (г. Чехов)] [(мес.)] [226] [общежитие]</t>
  </si>
  <si>
    <t>[Расходы на закупки товаров, работ, услуг] [Оказание охранных услуг для нужд государственных учреждений Московской области, подведомственных Министерству физической культуры и спорта Московской области в 2024 году] [(мес.)] [226] [здание УСЗ]</t>
  </si>
  <si>
    <t>[Расходы на закупки товаров, работ, услуг] [Оказание охранных услуг для нужд государственных учреждений Московской области, подведомственных Министерству физической культуры и спорта Московской области в 2024 году] [(мес.)] [226] [общежитие]</t>
  </si>
  <si>
    <t>[Расходы на закупки товаров, работ, услуг] [Оказание услуг по подписке на периодические издания для учебной части] [квартал] [226] [Профессиональная библиотека школьного библиотекаря]</t>
  </si>
  <si>
    <t>[Расходы на закупки товаров, работ, услуг] [Оказание услуг по подписке на периодические издания для учебной части] [квартал] [226] [Управление образовательным учреждением в вопросах и ответах]</t>
  </si>
  <si>
    <t>[Расходы на закупки товаров, работ, услуг] [Оказание услуг по подписке на периодические издания для учебной части] [квартал] [226] [Среднее профессиональное образование]</t>
  </si>
  <si>
    <t>[Расходы на закупки товаров, работ, услуг] [Оказание услуг по подписке на периодические издания для учебной части] [квартал] [226] [Физкультура и спорт]</t>
  </si>
  <si>
    <t>[Расходы на закупки товаров, работ, услуг] [Оказание услуг по подписке на периодические издания для учебной части] [квартал] [226] [Нормативные документы образовательного учреждения]</t>
  </si>
  <si>
    <t>[Расходы на закупки товаров, работ, услуг] [Оказание услуг по подписке на периодические издания для учебной части] [квартал] [226] [Российская газета]</t>
  </si>
  <si>
    <t>[Расходы на закупки товаров, работ, услуг] [Оказание услуг по подписке на периодические издания для учебной части] [квартал] [226] [Родина]</t>
  </si>
  <si>
    <t>[Расходы на закупки товаров, работ, услуг] [Оказание услуг по проведению обязательных периодических медицинских осмотров (обследований) работников] [(чел.)] [226]</t>
  </si>
  <si>
    <t>[Расходы на закупки товаров, работ, услуг] [Оказание услуг по проведению обязательных предварительных медицинских осмотров (обследований) работников, в том числе обязательная  гигиеническая подготовка и аттестация с оформлением личной медицинской книжки.] [(чел.)] [226]</t>
  </si>
  <si>
    <t>[Расходы на закупки товаров, работ, услуг] [Оказание услуг по обучению водителей] [(чел.)] [226]</t>
  </si>
  <si>
    <t>78</t>
  </si>
  <si>
    <t>[Расходы на закупки товаров, работ, услуг] [Оказание услуг по проведению обучения по охране труда] [(чел.)] [226] [Обучение работников по "Программе обучения по общим вопросам охраны труда и функционирования системы управления охраной труда"]</t>
  </si>
  <si>
    <t>[Расходы на закупки товаров, работ, услуг] [Оказание услуг по проведению обучения по охране труда] [(чел.)] [226] [Обучение ответственных за подъемные сооружения по программе "Содержание подъемных сооружений в работоспособном состоянии"]</t>
  </si>
  <si>
    <t>[Расходы на закупки товаров, работ, услуг] [Оказание услуг по проведению обучения по охране труда] [(чел.)] [226] [Обучение ответственных за подъемные сооружения по программе "Организация безопасного производства работ при эксплуатации подъемных сооружений"]</t>
  </si>
  <si>
    <t>[Расходы на закупки товаров, работ, услуг] [Оказание услуг по проведению обучения по охране труда] [(чел.)] [226] [Обучение работников   по "Программе обучения безопасным методам и приемам выполнения работ повышенной опасности, к которым предъявляются дополнительные  требования в соответствии с нормпативными правовыми актами, содержащими государственные нормативные требования охраны труда"]</t>
  </si>
  <si>
    <t>[Расходы на закупки товаров, работ, услуг] [Оказание услуг по проведению обучения по охране труда] [(чел.)] [226] [Обучение по электробезопасности (I, II, III, IV, V группы по электробезопасности). Программа подготовки электротехнического персонала потребителей электрической энергии]</t>
  </si>
  <si>
    <t>[Расходы на закупки товаров, работ, услуг] [Оказание услуг по проведению обучения по охране труда] [(чел.)] [226] [Повышение квалификации по пожарной безопасности для руководителей организации и лиц, назначенных руководителем организации, ответственными за обеспечение пожарной безопасности]</t>
  </si>
  <si>
    <t>[Расходы на закупки товаров, работ, услуг] [Оказание услуг по проведению обучения по охране труда] [(чел.)] [226] [Обучение работников по оказанию первой помощи пострадавшим]</t>
  </si>
  <si>
    <t>[Расходы на закупки товаров, работ, услуг] [Оказание услуг по проведению обучения по охране труда] [(чел.)] [226] [Обучение работников по  "Программе обучения  безопасным методам и приемам выполнения работ при воздействии вредных и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рисков"]</t>
  </si>
  <si>
    <t>[Расходы на закупки товаров, работ, услуг] [Оказание услуг по демеркуризации  ламп] [шт. (услуга)] [226]</t>
  </si>
  <si>
    <t>[Расходы на закупки товаров, работ, услуг] [Оказание услуг по повышению квалификации тренерско-преподавательского состава сотрудников] [(чел.)] [226]</t>
  </si>
  <si>
    <t>86</t>
  </si>
  <si>
    <t>[Расходы на закупки товаров, работ, услуг] [Оказание услуг по специальной оценке условий труда] [(чел.)] [226]</t>
  </si>
  <si>
    <t>87</t>
  </si>
  <si>
    <t>[Расходы на закупки товаров, работ, услуг] [Оказание услуг на проведение предрейсовых и послерейсовых осмотров водителей в 2024 году] [шт.] [226]</t>
  </si>
  <si>
    <t>90</t>
  </si>
  <si>
    <t>[Расходы на закупки товаров, работ, услуг] [Оказание услуг по обслуживанию оборудования "Глонасс"] [(мес.)] [226]</t>
  </si>
  <si>
    <t>92</t>
  </si>
  <si>
    <t>[Расходы на закупки товаров, работ, услуг] [Оказание услуг по организации питания спортсменов на период проведения тренировочных мероприятий с января по август  2024 г. (г. Чехов)] [(чел-дн.)] [226]</t>
  </si>
  <si>
    <t>[Расходы на закупки товаров, работ, услуг] [Оказание услуг по организации питания обучающихся ГБПОУ МО "УОР №4 на период проведения учебно-тренировочного процесса в  2024 году Чехов (сентябрь-декабрь)] [(чел-дн.)] [226]</t>
  </si>
  <si>
    <t>105</t>
  </si>
  <si>
    <t>[Расходы на закупки товаров, работ, услуг] [Оказание услуг по экспертизе технического состояния имущества, которое планируется списать в связи с непригодностью] [шт. (услуга)] [226]</t>
  </si>
  <si>
    <t>116</t>
  </si>
  <si>
    <t>[Расходы на закупки товаров, работ, услуг] [Оказание услуг по подписке на электронный справочник "Информио" для средних учебных заведений] [шт. (услуга)] [226]</t>
  </si>
  <si>
    <t>117</t>
  </si>
  <si>
    <t>[Расходы на закупки товаров, работ, услуг] [Оказание услуг  по продлению программного обеспечения и функционирования защищенного канала связи между образовательной организацией и системой  ФИС ФРДО.] [шт. (услуга)] [226]</t>
  </si>
  <si>
    <t>118</t>
  </si>
  <si>
    <t>[Расходы на закупки товаров, работ, услуг] [Передача простой неисключительной лицензии на использование ПО «Отраслевой информационный ресурс» в составе ПО «ЭС«РАМЗЭС 2.0»] [226]</t>
  </si>
  <si>
    <t>144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</si>
  <si>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 1 квартале 2024 года (г. Руза)] [(приложение 1) (чел-дн.)] [226] [питание]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</si>
  <si>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 1 квартале 2024 года (г. Руза)] [(приложение 1) (чел-дн.)] [226] [предоставление учебных аудиторий]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</si>
  <si>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 1 квартале 2024 года (г. Руза)] [(приложение 1) (чел-дн.)] [226] [проживание]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</si>
  <si>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 1 квартале 2024 года (г. Руза)] [(приложение 1) (чел-дн.)] [226] [предоставление помещений]</t>
  </si>
  <si>
    <t>145</t>
  </si>
  <si>
    <t>[Расходы на закупки товаров, работ, услуг] [Оказание услуг по нанесению игровых номеров и надписей на спортивную форму] [шт.] [226]</t>
  </si>
  <si>
    <t>367</t>
  </si>
  <si>
    <t>[Расходы на закупки товаров, работ, услуг] [Оказание услуг по продлению антивируса Kaspersky] [шт. (услуга)] [226]</t>
  </si>
  <si>
    <t>369</t>
  </si>
  <si>
    <t>[Расходы на закупки товаров, работ, услуг] [Оказание услуг по повышению квалификации работников учебной части] [(чел.)] [226]</t>
  </si>
  <si>
    <t>370</t>
  </si>
  <si>
    <t>[Расходы на закупки товаров, работ, услуг] [Оказание услуг по предоставлению доступа к правовой системе] [шт. (услуга)] [226]</t>
  </si>
  <si>
    <t>[Расходы на закупки товаров, работ, услуг] [Оказание услуг по сопровождению программы для ЭВМ "Контур-Экстерн"] [1 раз в год] [226] [Право использования программы для ЭВМ "Контур-Экстерн"]</t>
  </si>
  <si>
    <t>397</t>
  </si>
  <si>
    <t>[Расходы на закупки товаров, работ, услуг] [Оплата расходов за питание спортсменов на соревнованиях (всероссийские), (через подотчетные лица)] [226]</t>
  </si>
  <si>
    <t>398</t>
  </si>
  <si>
    <t>[Расходы на закупки товаров, работ, услуг] [Оплата расходов за питание спортсменов на соревнованиях (межрегиональные), (через подоотчетные лица)] [226]</t>
  </si>
  <si>
    <t>399</t>
  </si>
  <si>
    <t>[Расходы на закупки товаров, работ, услуг] [Оплата расходов за питание спортсменов на соревнованиях (региональные), (через подоотчетные лица)] [226]</t>
  </si>
  <si>
    <t>500</t>
  </si>
  <si>
    <t>[Расходы на закупки товаров, работ, услуг] [Оказание комплекса услуг по защите информации системы персональных данных (сеть 2131)] [226]</t>
  </si>
  <si>
    <t>565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</si>
  <si>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2024 года (г. Руза)] [226] [проживание]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</si>
  <si>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2024 года (г. Руза)] [226] [предоставление помещений]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</si>
  <si>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2024 года (г. Руза)] [226]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</si>
  <si>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2024 года (г. Руза)] [226] [предоставление учебных аудиторий]</t>
  </si>
  <si>
    <t>587</t>
  </si>
  <si>
    <t>[Расходы на закупки товаров, работ, услуг] [Оказание услуг по продлению лицензии на программное обеспечение для официального сайта училища] [226]</t>
  </si>
  <si>
    <t>864</t>
  </si>
  <si>
    <t>[Расходы на закупки товаров, работ, услуг] [Оказание услуг по подключению и настройке доступа к образовательной программе «Юрайт»] [226]</t>
  </si>
  <si>
    <t>907</t>
  </si>
  <si>
    <t>[Расходы на закупки товаров, работ, услуг] [Оказание услуг по проведению обязательного психиатрического освидетельствования работников, осуществляющих отдельные виды деятельности] [226]</t>
  </si>
  <si>
    <t>965</t>
  </si>
  <si>
    <t>[Расходы на закупки товаров, работ, услуг] [Оказание услуг по проживанию на период проведения СМ (октябрь-декабрь 2024 года)] [226] [межрегиональные]</t>
  </si>
  <si>
    <t>[Расходы на закупки товаров, работ, услуг] [Оказание услуг по проживанию на период проведения СМ (октябрь-декабрь 2024 года)] [226] [региональные]</t>
  </si>
  <si>
    <t>[Расходы на закупки товаров, работ, услуг] [Оказание услуг по проживанию на период проведения СМ (октябрь-декабрь 2024 года)] [226] [всероссийские]</t>
  </si>
  <si>
    <t>989</t>
  </si>
  <si>
    <t>[Расходы на закупки товаров, работ, услуг] [Оказание услуг  по предоставлению доступа к электронным учебникам в электронно-библиотечной системе] [услуга] [226]</t>
  </si>
  <si>
    <t>[Расходы на закупки товаров, работ, услуг] [Оказание услуг по повышению квалификации (эксперт skill-box)] [чел.] [226]</t>
  </si>
  <si>
    <t>1001</t>
  </si>
  <si>
    <t>[Расходы на закупки товаров, работ, услуг] [Оказание услуг по повышению квалификации (ambilimpix)] [чел.] [226]</t>
  </si>
  <si>
    <t>1002</t>
  </si>
  <si>
    <t>[Расходы на закупки товаров, работ, услуг] [Оказание услуг по повышению квалификации методистов] [чел.] [226]</t>
  </si>
  <si>
    <t>1050</t>
  </si>
  <si>
    <t>[Расходы на закупки товаров, работ, услуг] [Оказание услуг по проживанию на всероссийский соревнованиях] [226] [всероссийские]</t>
  </si>
  <si>
    <t>[Расходы на закупки товаров, работ, услуг] [Оказание услуг по страхованию (ОСАГО)] [227] [KIA Sportage]</t>
  </si>
  <si>
    <t>[Расходы на закупки товаров, работ, услуг] [Оказание услуг по страхованию (ОСАГО)] [227] [Опель Комбо]</t>
  </si>
  <si>
    <t>[Расходы на закупки товаров, работ, услуг] [Оказание услуг по страхованию (ОСАГО)] [227] [Форд Транзит]</t>
  </si>
  <si>
    <t>[Расходы на закупки товаров, работ, услуг] [Оказание услуг по страхованию (ОСАГО)] [227] [Неман]</t>
  </si>
  <si>
    <t>[Расходы на закупки товаров, работ, услуг] [Оказание услуг по страхованию (ОСАГО)] [227] [Газель]</t>
  </si>
  <si>
    <t>[Расходы на закупки товаров, работ, услуг] [Оказание услуг по страхованию (ОСАГО)] [227] [Ютонг]</t>
  </si>
  <si>
    <t>6. Расчеты (обоснования) расходов на закупки товаров, работ, услуг (341)</t>
  </si>
  <si>
    <t>950</t>
  </si>
  <si>
    <t>[Расходы на закупки товаров, работ, услуг] [Поставка тейпов спортивных и спрея охлаждающего] [341] [кинезиотейп 2.5*5]</t>
  </si>
  <si>
    <t>[Расходы на закупки товаров, работ, услуг] [Поставка тейпов спортивных и спрея охлаждающего] [341] [спрей охлаждающий]</t>
  </si>
  <si>
    <t>[Расходы на закупки товаров, работ, услуг] [Поставка тейпов спортивных и спрея охлаждающего] [341] [базовый тейп 1.9*9.1]</t>
  </si>
  <si>
    <t>[Расходы на закупки товаров, работ, услуг] [Поставка тейпов спортивных и спрея охлаждающего] [341] [пористый тейп 5*13.7]</t>
  </si>
  <si>
    <t>[Расходы на закупки товаров, работ, услуг] [Поставка тейпов спортивных и спрея охлаждающего] [341] [тейп спортивный 3.8*13.7]</t>
  </si>
  <si>
    <t>[Расходы на закупки товаров, работ, услуг] [Поставка тейпов спортивных и спрея охлаждающего] [341] [подтейпник]</t>
  </si>
  <si>
    <t>[Расходы на закупки товаров, работ, услуг] [Поставка тейпов спортивных и спрея охлаждающего] [341] [тейп когезивный]</t>
  </si>
  <si>
    <t>953</t>
  </si>
  <si>
    <t>[Расходы на закупки товаров, работ, услуг] [Поставка перевязочного материала] [341] [Вата хирургическая стерильная 50 г]</t>
  </si>
  <si>
    <t>[Расходы на закупки товаров, работ, услуг] [Поставка перевязочного материала] [341] [Бинт марлевый стерильный 10/5]</t>
  </si>
  <si>
    <t>[Расходы на закупки товаров, работ, услуг] [Поставка перевязочного материала] [341] [Бинт медицинский эластичный фиксирующий 6/20]</t>
  </si>
  <si>
    <t>[Расходы на закупки товаров, работ, услуг] [Поставка перевязочного материала] [341] [Салфетки стерильные  16/14]</t>
  </si>
  <si>
    <t>6. Расчеты (обоснования) расходов на закупки товаров, работ, услуг (343)</t>
  </si>
  <si>
    <t>45</t>
  </si>
  <si>
    <t>[Расходы на закупки товаров, работ, услуг] [Закупка горючесмазочных материалов на 1 квартал 2024 года 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</si>
  <si>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[Закупка горючесмазочных материалов на 1 квартал 2024 года 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</si>
  <si>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[Расходы на закупки товаров, работ, услуг] [Закупка горючесмазочных материалов на 1 квартал 2024 года 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</si>
  <si>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46</t>
  </si>
  <si>
    <t>[Расходы на закупки товаров, работ, услуг] [Закупки горючесмазочных материалов на 2 квартал 2024 года(бензин,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</si>
  <si>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[Расходы на закупки товаров, работ, услуг] [Закупки горючесмазочных материалов на 2 квартал 2024 года(бензин,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</si>
  <si>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2 квартал 2024 года(бензин,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</si>
  <si>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47</t>
  </si>
  <si>
    <t>[Расходы на закупки товаров, работ, услуг] [Закупка горючесмазочных материалов на 3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</si>
  <si>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[Закупка горючесмазочных материалов на 3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</si>
  <si>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[Расходы на закупки товаров, работ, услуг] [Закупка горючесмазочных материалов на 3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</si>
  <si>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4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</si>
  <si>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[Закупки горючесмазочных материалов на 4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</si>
  <si>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4 квартал 2024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</si>
  <si>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887</t>
  </si>
  <si>
    <t>[Расходы на закупки товаров, работ, услуг] [Моторное масло] [шт.] [343]</t>
  </si>
  <si>
    <t>6. Расчеты (обоснования) расходов на закупки товаров, работ, услуг (344)</t>
  </si>
  <si>
    <t>[Расходы на закупки товаров, работ, услуг] [Поставка сантехнических товаров] [344] [унитаз]</t>
  </si>
  <si>
    <t>[Расходы на закупки товаров, работ, услуг] [Поставка сантехнических товаров] [344] [раковина]</t>
  </si>
  <si>
    <t>[Расходы на закупки товаров, работ, услуг] [Поставка сантехнических товаров] [344] [смеситель для раковины]</t>
  </si>
  <si>
    <t>956</t>
  </si>
  <si>
    <t>[Расходы на закупки товаров, работ, услуг] [Поставка фурнитуры] [344] [полотно москитной сетки]</t>
  </si>
  <si>
    <t>[Расходы на закупки товаров, работ, услуг] [Поставка фурнитуры] [344] [кронштейн для москитной сетки верхний]</t>
  </si>
  <si>
    <t>[Расходы на закупки товаров, работ, услуг] [Поставка фурнитуры] [344] [шнур натяжной для москитной сетки]</t>
  </si>
  <si>
    <t>[Расходы на закупки товаров, работ, услуг] [Поставка фурнитуры] [344] [кронштейн для москитной сетки нижний]</t>
  </si>
  <si>
    <t>[Расходы на закупки товаров, работ, услуг] [Поставка фурнитуры] [344] [ручка москитной сетки]</t>
  </si>
  <si>
    <t>[Расходы на закупки товаров, работ, услуг] [Поставка фурнитуры] [344] [профиль поперечный]</t>
  </si>
  <si>
    <t>163</t>
  </si>
  <si>
    <t>[Расходы на закупки товаров, работ, услуг] [Поставка сертифицированнных средств индивидуальной защиты] [шт.] [345] [фартук защитный]</t>
  </si>
  <si>
    <t>[Расходы на закупки товаров, работ, услуг] [Поставка сертифицированнных средств индивидуальной защиты] [шт.] [345] [коврик диэлектрический]</t>
  </si>
  <si>
    <t>[Расходы на закупки товаров, работ, услуг] [Поставка сертифицированнных средств индивидуальной защиты] [шт.] [345] [страховочная привязь]</t>
  </si>
  <si>
    <t>[Расходы на закупки товаров, работ, услуг] [Поставка сертифицированнных средств индивидуальной защиты] [шт.] [345] [каска защитная]</t>
  </si>
  <si>
    <t>[Расходы на закупки товаров, работ, услуг] [Поставка сертифицированнных средств индивидуальной защиты] [шт.] [345] [фильтрующие маски]</t>
  </si>
  <si>
    <t>[Расходы на закупки товаров, работ, услуг] [Поставка сертифицированнных средств индивидуальной защиты] [шт.] [345] [средства защиты органов слуха]</t>
  </si>
  <si>
    <t>[Расходы на закупки товаров, работ, услуг] [Поставка сертифицированнных средств индивидуальной защиты] [шт.] [345] [очки защитные]</t>
  </si>
  <si>
    <t>[Расходы на закупки товаров, работ, услуг] [Поставка сертифицированнных средств индивидуальной защиты] [шт.] [345] [перчатки специальные]</t>
  </si>
  <si>
    <t>[Расходы на закупки товаров, работ, услуг] [Поставка сертифицированнных средств индивидуальной защиты] [шт.] [345] [подшлемник термостойкий]</t>
  </si>
  <si>
    <t>[Расходы на закупки товаров, работ, услуг] [Поставка сертифицированнных средств индивидуальной защиты] [шт.] [345] [маска медицинская]</t>
  </si>
  <si>
    <t>[Расходы на закупки товаров, работ, услуг] [Поставка сертифицированнных средств индивидуальной защиты] [шт.] [345] [сапоги резиновые]</t>
  </si>
  <si>
    <t>[Расходы на закупки товаров, работ, услуг] [Поставка сертифицированнных средств индивидуальной защиты] [шт.] [345] [ботинки с ударопрочным носком]</t>
  </si>
  <si>
    <t>[Расходы на закупки товаров, работ, услуг] [Поставка сертифицированнных средств индивидуальной защиты] [шт.] [345] [одежда специальная для защиты от воды]</t>
  </si>
  <si>
    <t>[Расходы на закупки товаров, работ, услуг] [Поставка сертифицированнных средств индивидуальной защиты] [шт.] [345] [головной убор]</t>
  </si>
  <si>
    <t>[Расходы на закупки товаров, работ, услуг] [Поставка сертифицированнных средств индивидуальной защиты] [шт.] [345] [костюм мужской (женский) от общих производственных загрязнений]</t>
  </si>
  <si>
    <t>[Расходы на закупки товаров, работ, услуг] [Поставка сертифицированнных средств индивидуальной защиты] [шт.] [345] [обувь защитная]</t>
  </si>
  <si>
    <t>[Расходы на закупки товаров, работ, услуг] [Поставка сертифицированнных средств индивидуальной защиты] [шт.] [345] [нарукавники]</t>
  </si>
  <si>
    <t>[Расходы на закупки товаров, работ, услуг] [Поставка сертифицированнных средств индивидуальной защиты] [шт.] [345] [респиратор]</t>
  </si>
  <si>
    <t>[Расходы на закупки товаров, работ, услуг] [Поставка сертифицированнных средств индивидуальной защиты] [шт.] [345] [белье нательное]</t>
  </si>
  <si>
    <t>[Расходы на закупки товаров, работ, услуг] [Поставка сертифицированнных средств индивидуальной защиты] [шт.] [345] [жилет сигнальный повышенной видимости]</t>
  </si>
  <si>
    <t>[Расходы на закупки товаров, работ, услуг] [Поставка сертифицированнных средств индивидуальной защиты] [шт.] [345] [боты диэлектрические]</t>
  </si>
  <si>
    <t>1025</t>
  </si>
  <si>
    <t>[Расходы на закупки товаров, работ, услуг] [Поставка экипировки для отделения бокса] [345] [перчатки боксерские соревновательные]</t>
  </si>
  <si>
    <t>[Расходы на закупки товаров, работ, услуг] [Поставка экипировки для отделения бокса] [345] [перчатки боксерские снарядные]</t>
  </si>
  <si>
    <t>[Расходы на закупки товаров, работ, услуг] [Поставка экипировки для отделения бокса] [345] [бинт эластичный (пар)]</t>
  </si>
  <si>
    <t>[Расходы на закупки товаров, работ, услуг] [Поставка экипировки для отделения бокса] [345] [протектор паховый]</t>
  </si>
  <si>
    <t>1026</t>
  </si>
  <si>
    <t>[Расходы на закупки товаров, работ, услуг] [Поставка шапочек и очков для плавания] [345] [шапочки]</t>
  </si>
  <si>
    <t>1027</t>
  </si>
  <si>
    <t>[Расходы на закупки товаров, работ, услуг] [Поставка обуви для бассейна] [345]</t>
  </si>
  <si>
    <t>1028</t>
  </si>
  <si>
    <t>[Расходы на закупки товаров, работ, услуг] [Поставка экипировки для отделения гандбол] [345] [брюки тренировочные для вратаря]</t>
  </si>
  <si>
    <t>[Расходы на закупки товаров, работ, услуг] [Поставка экипировки для отделения гандбол] [345] [футболка гандбольная]</t>
  </si>
  <si>
    <t>[Расходы на закупки товаров, работ, услуг] [Поставка экипировки для отделения гандбол] [345] [толстовка для вратаря]</t>
  </si>
  <si>
    <t>[Расходы на закупки товаров, работ, услуг] [Поставка экипировки для отделения гандбол] [345] [шорты гандбольные тренировочные]</t>
  </si>
  <si>
    <t>1029</t>
  </si>
  <si>
    <t>[Расходы на закупки товаров, работ, услуг] [Поставка футболок и шорт спортивных] [345] [майка боксерская]</t>
  </si>
  <si>
    <t>[Расходы на закупки товаров, работ, услуг] [Поставка футболок и шорт спортивных] [345] [шорты спортивные для художественной гимнастики]</t>
  </si>
  <si>
    <t>[Расходы на закупки товаров, работ, услуг] [Поставка футболок и шорт спортивных] [345] [футболка (короткий рукав) для художественной гимнастики]</t>
  </si>
  <si>
    <t>[Расходы на закупки товаров, работ, услуг] [Поставка футболок и шорт спортивных] [345] [трусы боксерские]</t>
  </si>
  <si>
    <t>[Расходы на закупки товаров, работ, услуг] [Поставка футболок и шорт спортивных] [345] [футболка с коротким рукавом водное поло]</t>
  </si>
  <si>
    <t>1030</t>
  </si>
  <si>
    <t>[Расходы на закупки товаров, работ, услуг] [Поставка экипировки для водных видов спорта] [345] [купальник тренировочный (водное поло)]</t>
  </si>
  <si>
    <t>[Расходы на закупки товаров, работ, услуг] [Поставка экипировки для водных видов спорта] [345] [полотенце (водное поло)]</t>
  </si>
  <si>
    <t>[Расходы на закупки товаров, работ, услуг] [Поставка экипировки для водных видов спорта] [345] [плавки соревновательные (водное поло)]</t>
  </si>
  <si>
    <t>[Расходы на закупки товаров, работ, услуг] [Поставка экипировки для водных видов спорта] [345] [плавки (мужские) (водное поло)]</t>
  </si>
  <si>
    <t>[Расходы на закупки товаров, работ, услуг] [Поставка экипировки для водных видов спорта] [345] [плавки тренировочные для мужчин (синхронное плавание)]</t>
  </si>
  <si>
    <t>[Расходы на закупки товаров, работ, услуг] [Поставка экипировки для водных видов спорта] [345] [плавки для тренировок (плавание)]</t>
  </si>
  <si>
    <t>[Расходы на закупки товаров, работ, услуг] [Поставка экипировки для водных видов спорта] [345] [купальник женский (водное поло)]</t>
  </si>
  <si>
    <t>[Расходы на закупки товаров, работ, услуг] [Поставка экипировки для водных видов спорта] [345] [купальник тренировочный для женщин (синхронное плавание)]</t>
  </si>
  <si>
    <t>[Расходы на закупки товаров, работ, услуг] [Поставка экипировки для водных видов спорта] [345] [купальник тренировочный (плавание)]</t>
  </si>
  <si>
    <t>[Расходы на закупки товаров, работ, услуг] [Поставка товаров хозяйственно-бытового назначения] [шт.] [346] [швабра 60*10]</t>
  </si>
  <si>
    <t>[Расходы на закупки товаров, работ, услуг] [Поставка товаров хозяйственно-бытового назначения] [шт.] [346] [комплект для уборки щетка для пола и совок-ловушка]</t>
  </si>
  <si>
    <t>[Расходы на закупки товаров, работ, услуг] [Поставка товаров хозяйственно-бытового назначения] [шт.] [346] [швабра 40*10]</t>
  </si>
  <si>
    <t>[Расходы на закупки товаров, работ, услуг] [Поставка товаров хозяйственно-бытового назначения] [шт.] [346] [мешки для мусора 120 л (упак)]</t>
  </si>
  <si>
    <t>[Расходы на закупки товаров, работ, услуг] [Поставка товаров хозяйственно-бытового назначения] [шт.] [346] [швабра для мытья окон]</t>
  </si>
  <si>
    <t>[Расходы на закупки товаров, работ, услуг] [Поставка товаров хозяйственно-бытового назначения] [шт.] [346] [мешки для мусора 30 л (упак)]</t>
  </si>
  <si>
    <t>[Расходы на закупки товаров, работ, услуг] [Поставка товаров хозяйственно-бытового назначения] [шт.] [346] [средство от насекомых]</t>
  </si>
  <si>
    <t>88</t>
  </si>
  <si>
    <t>[Расходы на закупки товаров, работ, услуг] [Поставка изделий из бумаги] [346] [бумага туалетная 72шт/упак]</t>
  </si>
  <si>
    <t>[Расходы на закупки товаров, работ, услуг] [Поставка изделий из бумаги] [346] [полотенце бумажные листовые 20 пачек по 190 листов]</t>
  </si>
  <si>
    <t>[Расходы на закупки товаров, работ, услуг] [Поставка изделий из бумаги] [346] [бумага туалетная трехслойная 4 шт/упак]</t>
  </si>
  <si>
    <t>[Расходы на закупки товаров, работ, услуг] [Поставка изделий из бумаги] [346] [салфетки бумажные 500шт/упак]</t>
  </si>
  <si>
    <t>[Расходы на закупки товаров, работ, услуг] [Поставка изделий из бумаги] [346] [полотенце трехслойное]</t>
  </si>
  <si>
    <t>[Расходы на закупки товаров, работ, услуг] [Поставка изделий из бумаги] [346] [туалетная бумага в рулонах (12 рулонов по 200 м)]</t>
  </si>
  <si>
    <t>[Расходы на закупки товаров, работ, услуг] [Поставка пескосоляной смеси и противогололедного материала] [шт.] [346] [противогололедный материал]</t>
  </si>
  <si>
    <t>[Расходы на закупки товаров, работ, услуг] [Поставка пескосоляной смеси и противогололедного материала] [шт.] [346] [пескосоляная смесь]</t>
  </si>
  <si>
    <t>123</t>
  </si>
  <si>
    <t>[Расходы на закупки товаров, работ, услуг] [Поставка омывающей жидкости] [346]</t>
  </si>
  <si>
    <t>125</t>
  </si>
  <si>
    <t>[Расходы на закупки товаров, работ, услуг] [Поставка канцелярских принадлежностей] [346]</t>
  </si>
  <si>
    <t>126</t>
  </si>
  <si>
    <t>[Расходы на закупки товаров, работ, услуг] [Поставка канцелярской бумаги] [346]</t>
  </si>
  <si>
    <t>[Расходы на закупки товаров, работ, услуг] [Поставка сертифицированнных средств индивидуальной защиты] [шт.] [346] [дерматологические средства (мыло, крем)]</t>
  </si>
  <si>
    <t>[Расходы на закупки товаров, работ, услуг] [Поставка сертифицированнных средств индивидуальной защиты] [шт.] [346] [бахилы (упак)]</t>
  </si>
  <si>
    <t>209</t>
  </si>
  <si>
    <t>[Расходы на закупки товаров, работ, услуг] [Поставка картриджей] [346]</t>
  </si>
  <si>
    <t>588</t>
  </si>
  <si>
    <t>[Расходы на закупки товаров, работ, услуг] [Поставка дипломов] [346] [обложки для дипломов]</t>
  </si>
  <si>
    <t>1017</t>
  </si>
  <si>
    <t>[Расходы на закупки товаров, работ, услуг] [Поставка бытовых средств для уборки (тряпки, губки, освежители)] [шт.] [346] [полотно техническое нитепрошивное (неткол) в рулоне]</t>
  </si>
  <si>
    <t>[Расходы на закупки товаров, работ, услуг] [Поставка бытовых средств для уборки (тряпки, губки, освежители)] [шт.] [346] [сменный баллон для освежителя]</t>
  </si>
  <si>
    <t>[Расходы на закупки товаров, работ, услуг] [Поставка бытовых средств для уборки (тряпки, губки, освежители)] [шт.] [346] [освежитель воздуха]</t>
  </si>
  <si>
    <t>[Расходы на закупки товаров, работ, услуг] [Поставка бытовых средств для уборки (тряпки, губки, освежители)] [шт.] [346] [губка для мытья посуды металлическая]</t>
  </si>
  <si>
    <t>[Расходы на закупки товаров, работ, услуг] [Поставка бытовых средств для уборки (тряпки, губки, освежители)] [шт.] [346] [губки для мытья посуды (5 шт. в упак.)]</t>
  </si>
  <si>
    <t>1022</t>
  </si>
  <si>
    <t>[Расходы на закупки товаров, работ, услуг] [Поставка классификационных книжек спортсмена и картотеки для них] [346] [картотека]</t>
  </si>
  <si>
    <t>[Расходы на закупки товаров, работ, услуг] [Поставка классификационных книжек спортсмена и картотеки для них] [346] [классификационная книжка]</t>
  </si>
  <si>
    <t>[Расходы на закупки товаров, работ, услуг] [Поставка экипировки для отделения бокса] [346] [капа]</t>
  </si>
  <si>
    <t>[Расходы на закупки товаров, работ, услуг] [Поставка шапочек и очков для плавания] [346] [очки для плавания (водное поло)]</t>
  </si>
  <si>
    <t>[Расходы на закупки товаров, работ, услуг] [Поставка шапочек и очков для плавания] [346] [очки для плавания]</t>
  </si>
  <si>
    <t>1045</t>
  </si>
  <si>
    <t>[Расходы на закупки товаров, работ, услуг] [Поставка средств бытовой химии, средств для стирки, средств дезинфицирующих] [346] [мыло]</t>
  </si>
  <si>
    <t>[Расходы на закупки товаров, работ, услуг] [Поставка средств бытовой химии, средств для стирки, средств дезинфицирующих] [346] [средство для мытья посуды]</t>
  </si>
  <si>
    <t>[Расходы на закупки товаров, работ, услуг] [Поставка средств бытовой химии, средств для стирки, средств дезинфицирующих] [346] [средство для мытья пола]</t>
  </si>
  <si>
    <t>[Расходы на закупки товаров, работ, услуг] [Поставка средств бытовой химии, средств для стирки, средств дезинфицирующих] [346] [дезинфицирующие средства]</t>
  </si>
  <si>
    <t>[Расходы на закупки товаров, работ, услуг] [Поставка средств бытовой химии, средств для стирки, средств дезинфицирующих] [346] [порошок стиральный]</t>
  </si>
  <si>
    <t>[Расходы на закупки товаров, работ, услуг] [Поставка средств бытовой химии, средств для стирки, средств дезинфицирующих] [346] [средство для сантехники]</t>
  </si>
  <si>
    <t>[Расходы на закупки товаров, работ, услуг] [Поставка дипломов] [349] [бланки строгой отчетности]</t>
  </si>
  <si>
    <t>субсидии на иные цели</t>
  </si>
  <si>
    <t>566</t>
  </si>
  <si>
    <t>[Расходы на закупки товаров, работ, услуг] [Оказание услуг по осуществлению мероприятий по обеспечению системами видеонаблюдения и подключения их к системе "Безопасный регион" (январь- июнь 2024 г.)] [226]</t>
  </si>
  <si>
    <t>1046</t>
  </si>
  <si>
    <t>[Расходы на закупки товаров, работ, услуг] [Оказание услуг по осуществлению мероприятий по обеспечению системами видеонаблюдения и подключения их к системе "Безопасный регион" (июль-декабрь 2024 г.)] [226]</t>
  </si>
  <si>
    <t>[Расходы на закупки товаров, работ, услуг] [Оказание услуг по электроснабжению здания УСЗ (г. Чехов)] [223]</t>
  </si>
  <si>
    <t>[Расходы на закупки товаров, работ, услуг] [Оказание услуг по электроснабжению общежития (г. Чехов)] [223]</t>
  </si>
  <si>
    <t>[Расходы на закупки товаров, работ, услуг] [Оказание услуг по теплоснабжению и горячему водоснабжению  здания УСЗ и общежития (г. Чехов)] [223] [общежитие]</t>
  </si>
  <si>
    <t>[Расходы на закупки товаров, работ, услуг] [Оказание услуг по теплоснабжению и горячему водоснабжению  здания УСЗ и общежития (г. Чехов)] [223] [здание УСЗ]</t>
  </si>
  <si>
    <t>678</t>
  </si>
  <si>
    <t>641</t>
  </si>
  <si>
    <t>[Расходы на закупки товаров, работ, услуг] [Оказание услуг по техническому обслуживанию онлайн-кассы 0] [(мес.)] [225]</t>
  </si>
  <si>
    <t>936</t>
  </si>
  <si>
    <t>[Расходы на закупки товаров, работ, услуг] [Оказание услуг по проведению расчетов по операциям, совершенным с использованием банковских карт в 2025 году] [(мес.)] [226]</t>
  </si>
  <si>
    <t>652</t>
  </si>
  <si>
    <t>[Расходы на закупки товаров, работ, услуг] [Оказание услуг по предоставлению выделенного доступа в Интернет в общежитии и здании УСЗ в 2025 году] [(мес)] [221]</t>
  </si>
  <si>
    <t>654</t>
  </si>
  <si>
    <t>[Расходы на закупки товаров, работ, услуг] [Оказание услуг по предоставлению выделенного доступа в интернет в 2025 году (г. Руза)] [(мес)] [221]</t>
  </si>
  <si>
    <t>656</t>
  </si>
  <si>
    <t>[Расходы на закупки товаров, работ, услуг] [Оказание услуг местной и междугородной телефонной связи в 2025 году (г. Чехов)] [(мес)] [221] [общежитие]</t>
  </si>
  <si>
    <t>660</t>
  </si>
  <si>
    <t>662</t>
  </si>
  <si>
    <t>975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</si>
  <si>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1-2 квартале 2025 года] [222] [всероссийские]</t>
  </si>
  <si>
    <t>978</t>
  </si>
  <si>
    <t>981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</si>
  <si>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во 2-3 квартале 2025 года)] [222] [всероссийские]</t>
  </si>
  <si>
    <t>984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</si>
  <si>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2025 года)] [222] [всероссийские]</t>
  </si>
  <si>
    <t>987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</si>
  <si>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2025 года)] [222] [межрегиональные]</t>
  </si>
  <si>
    <t>682</t>
  </si>
  <si>
    <t>[Расходы на закупки товаров, работ, услуг] [Оказание услуг по сбору, транспортировке и размещению ТКО в 2025 году (г. Чехов)] [223]</t>
  </si>
  <si>
    <t>668</t>
  </si>
  <si>
    <t>[Расходы на закупки товаров, работ, услуг] [Аренда спортивного зала для тренировочных мероприятий спортсменов ГБПОУ МО "УОР №4" в 2025 году (г. Жуковский)] [(час)] [224] [аренда большого зала]</t>
  </si>
  <si>
    <t>670</t>
  </si>
  <si>
    <t>[Расходы на закупки товаров, работ, услуг] [Оказание услуг по аренде автоматов питьевой воды в 2025 году в г. Чехов] [(мес)] [224]</t>
  </si>
  <si>
    <t>672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</si>
  <si>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(январь-июнь 2025 г.)] [(час)] [224]</t>
  </si>
  <si>
    <t>674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</si>
  <si>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в 2025 году (сентябрь-декабрь)] [(час)] [224]</t>
  </si>
  <si>
    <t>998</t>
  </si>
  <si>
    <t>591</t>
  </si>
  <si>
    <t>[Расходы на закупки товаров, работ, услуг] [Оказание услуг по очистке снега  территории здания УСЗ и  общежития в 2025 году] [1 шт. (чистка)] [225] [здание УСЗ]</t>
  </si>
  <si>
    <t>[Расходы на закупки товаров, работ, услуг] [Оказание услуг по очистке снега  территории здания УСЗ и  общежития в 2025 году] [1 шт. (чистка)] [225] [общежитие]</t>
  </si>
  <si>
    <t>593</t>
  </si>
  <si>
    <t>595</t>
  </si>
  <si>
    <t>[Расходы на закупки товаров, работ, услуг] [Оказание услуг по мытью  окон и фасадов] [2 шт. (раз)] [225]</t>
  </si>
  <si>
    <t>597</t>
  </si>
  <si>
    <t>600</t>
  </si>
  <si>
    <t>[Расходы на закупки товаров, работ, услуг] [Оказание услуг по техническому обслуживанию вентиляции] [2 шт. (услуга)] [225]</t>
  </si>
  <si>
    <t>601</t>
  </si>
  <si>
    <t>603</t>
  </si>
  <si>
    <t>605</t>
  </si>
  <si>
    <t>[Расходы на закупки товаров, работ, услуг] [Оказание услуг по техническому обслуживанию кондиционеров] [(квартал)] [225]</t>
  </si>
  <si>
    <t>607</t>
  </si>
  <si>
    <t>[Расходы на закупки товаров, работ, услуг] [Выполнение работ по проведению технического обслуживания и ремонту транспортных средств] [1шт. (ТО)] [225]</t>
  </si>
  <si>
    <t>609</t>
  </si>
  <si>
    <t>[Расходы на закупки товаров, работ, услуг] [Оказание услуг по техническому обслуживанию системы коллективного телевидения 0] [(мес.)] [225]</t>
  </si>
  <si>
    <t>611</t>
  </si>
  <si>
    <t>[Расходы на закупки товаров, работ, услуг] [Оказание услуг по проверке качества огнезащитной обработки, несущих металлических конструкций] [шт.] [225]</t>
  </si>
  <si>
    <t>613</t>
  </si>
  <si>
    <t>[Расходы на закупки товаров, работ, услуг] [Оказание услуг по техническому обслуживанию комплексной системы обеспечения безопасности (КСОБ)
ГБПОУ МО «УОР №4» в 2025 году] [(мес.)] [225]</t>
  </si>
  <si>
    <t>617</t>
  </si>
  <si>
    <t>[Расходы на закупки товаров, работ, услуг] [Оказание услуг по техническому обслуживанию программно-аппаратного комплекса "Стрелец-мониторинг" в общежитие и УСЗ г. Чехов в 2025 году] [225]</t>
  </si>
  <si>
    <t>621</t>
  </si>
  <si>
    <t>625</t>
  </si>
  <si>
    <t>[Расходы на закупки товаров, работ, услуг] [Оказание услуг по техническому обслуживанию оборудования тревожного вызова в УСЗ и общежитии в 2025 году (г. Чехов)] [(мес.)] [225]</t>
  </si>
  <si>
    <t>627</t>
  </si>
  <si>
    <t>629</t>
  </si>
  <si>
    <t>[Расходы на закупки товаров, работ, услуг] [Оказание услуг по лаболаторным и санитарно-биологическим исследованиям помещений0] [шт. (услуга)] [225]</t>
  </si>
  <si>
    <t>631</t>
  </si>
  <si>
    <t>635</t>
  </si>
  <si>
    <t>[Расходы на закупки товаров, работ, услуг] [Оказание услуг по содержанию автотранспорта (ГТО)0] [шт. (раз)] [225]</t>
  </si>
  <si>
    <t>637</t>
  </si>
  <si>
    <t>639</t>
  </si>
  <si>
    <t>[Расходы на закупки товаров, работ, услуг] [Оказание услуг по вывозу и утилизации списанного имущества 0] [шт. (услуга)] [225]</t>
  </si>
  <si>
    <t>642</t>
  </si>
  <si>
    <t>[Расходы на закупки товаров, работ, услуг] [Оказание услуг по дератизации и дезинсекции (г. Чехов)] [шт. (услуга)] [225]</t>
  </si>
  <si>
    <t>644</t>
  </si>
  <si>
    <t>[Расходы на закупки товаров, работ, услуг] [Оказание услуг по калибровке тахографа с заменой блока СКЗИ0] [шт. (услуга)] [225]</t>
  </si>
  <si>
    <t>648</t>
  </si>
  <si>
    <t>893</t>
  </si>
  <si>
    <t>895</t>
  </si>
  <si>
    <t>897</t>
  </si>
  <si>
    <t>[Расходы на закупки товаров, работ, услуг] [Оказание услуг охраны устройства тревожного вызова в общежитии, УСЗ в 2025 году (г. Чехов)] [(мес.)] [226]</t>
  </si>
  <si>
    <t>899</t>
  </si>
  <si>
    <t>[Расходы на закупки товаров, работ, услуг] [Оказание охранных услуг для нужд государственных учреждений Московской области, подведомственных Министерству физической культуры и спорта Московской области в 2025 году] [(мес.)] [226]</t>
  </si>
  <si>
    <t>901</t>
  </si>
  <si>
    <t>[Расходы на закупки товаров, работ, услуг] [Оказание услуг по подписке на периодические издания для учебной части] [квартал] [226] [администратор образования]</t>
  </si>
  <si>
    <t>903</t>
  </si>
  <si>
    <t>905</t>
  </si>
  <si>
    <t>908</t>
  </si>
  <si>
    <t>910</t>
  </si>
  <si>
    <t>912</t>
  </si>
  <si>
    <t>[Расходы на закупки товаров, работ, услуг] [Оказание услуг по проведению обучения по охране труда] [(чел.)] [226]</t>
  </si>
  <si>
    <t>914</t>
  </si>
  <si>
    <t>916</t>
  </si>
  <si>
    <t>918</t>
  </si>
  <si>
    <t>920</t>
  </si>
  <si>
    <t>[Расходы на закупки товаров, работ, услуг] [Оказание услуг на проведение предрейсовых и послерейсовых осмотров водителей в 2025 году] [шт.] [226]</t>
  </si>
  <si>
    <t>922</t>
  </si>
  <si>
    <t>924</t>
  </si>
  <si>
    <t>926</t>
  </si>
  <si>
    <t>928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</si>
  <si>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 од проведения учебно-тренировочного процесса в 1 квартале 2025 года (г. Руза)] [(приложение 1) (чел-дн.)] [226]</t>
  </si>
  <si>
    <t>930</t>
  </si>
  <si>
    <t>932</t>
  </si>
  <si>
    <t>[Расходы на закупки товаров, работ, услуг] [Оказание услуг  по продлению программного обеспечения и функционирования защищенного канала связи между образовательной организацией и системой  ФИС ФРДО] [шт. (услуга)] [226]</t>
  </si>
  <si>
    <t>934</t>
  </si>
  <si>
    <t>[Расходы на закупки товаров, работ, услуг] [Передача простой неисключительной лицензии на использование ПО «Отраслевой информационный ресурс» в составе ПО «ЭС«РАМЗЭС 2.0» (в реестре отечественного ПО с 18.05.2017 г., рег. номер ПО: 3566, Правообладатель - ООО «ФИНАТЕК», Свидетельство о госрегистрации программ для ЭВМ № 2016618923 от 10.08.2016 г.) сроком лицензии до 31.12.2025 г. включительно на условиях] [Приложения № 6 (Условия использования ПО). Способы использования (ст. 1235 ГК РФ) указаны в Приложении № 5 (Техническое задание). Спецификация ПО определена Приложением № 7 (Спецификация)] [226]</t>
  </si>
  <si>
    <t>937</t>
  </si>
  <si>
    <t>939</t>
  </si>
  <si>
    <t>944</t>
  </si>
  <si>
    <t>946</t>
  </si>
  <si>
    <t>948</t>
  </si>
  <si>
    <t>957</t>
  </si>
  <si>
    <t>[Расходы на закупки товаров, работ, услуг] [Оказание услуг по организации и проведению домашних матчей в 2025 году] [(услуга) Всероссийские соревнования] [226] [водное поло]</t>
  </si>
  <si>
    <t>[Расходы на закупки товаров, работ, услуг] [Оказание услуг по организации и проведению домашних матчей в 2025 году] [(услуга) Всероссийские соревнования] [226] [гандбол]</t>
  </si>
  <si>
    <t>959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</si>
  <si>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2025 года (г. Руза)] [226]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</si>
  <si>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2025 года (г. Руза)] [226] [предоставление помещений]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</si>
  <si>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2025 года (г. Руза)] [226] [проживание]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</si>
  <si>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2025 года (г. Руза)] [226] [предоставление учебных аудиторий]</t>
  </si>
  <si>
    <t>961</t>
  </si>
  <si>
    <t>[Расходы на закупки товаров, работ, услуг] [Оказание услуг по проживанию на период проведения СМ (январь-март 2025 года)] [мес.] [226] [всероссийские]</t>
  </si>
  <si>
    <t>[Расходы на закупки товаров, работ, услуг] [Оказание услуг по проживанию на период проведения СМ (январь-март 2025 года)] [мес.] [226] [межрегиональные]</t>
  </si>
  <si>
    <t>[Расходы на закупки товаров, работ, услуг] [Оказание услуг по проживанию на период проведения СМ (январь-март 2025 года)] [мес.] [226] [региональные]</t>
  </si>
  <si>
    <t>963</t>
  </si>
  <si>
    <t>[Расходы на закупки товаров, работ, услуг] [Оказание услуг по проживанию на период проведения СМ (апрель-сентябрь 2025 года)] [мес.] [226] [всероссийские]</t>
  </si>
  <si>
    <t>[Расходы на закупки товаров, работ, услуг] [Оказание услуг по проживанию на период проведения СМ (апрель-сентябрь 2025 года)] [мес.] [226] [региональные]</t>
  </si>
  <si>
    <t>966</t>
  </si>
  <si>
    <t>[Расходы на закупки товаров, работ, услуг] [Оказание услуг по проживанию на период проведения СМ (октябрь-декабрь 2025 года)] [226] [межрегиональные]</t>
  </si>
  <si>
    <t>[Расходы на закупки товаров, работ, услуг] [Оказание услуг по проживанию на период проведения СМ (октябрь-декабрь 2025 года)] [226] [всероссийские]</t>
  </si>
  <si>
    <t>[Расходы на закупки товаров, работ, услуг] [Оказание услуг по проживанию на период проведения СМ (октябрь-декабрь 2025 года)] [226] [региональные]</t>
  </si>
  <si>
    <t>968</t>
  </si>
  <si>
    <t>970</t>
  </si>
  <si>
    <t>972</t>
  </si>
  <si>
    <t>990</t>
  </si>
  <si>
    <t>1003</t>
  </si>
  <si>
    <t>[Расходы на закупки товаров, работ, услуг] [Оказание услуг по повышению квалификации сотрудников учебной части] [чел.] [226]</t>
  </si>
  <si>
    <t>1043</t>
  </si>
  <si>
    <t>[Расходы на закупки товаров, работ, услуг] [Оказание услуг по организации и проведению просмотровых сборов] [226]</t>
  </si>
  <si>
    <t>787</t>
  </si>
  <si>
    <t>951</t>
  </si>
  <si>
    <t>[Расходы на закупки товаров, работ, услуг] [Поставка тейпов спортивных и спрея охлаждающего] [341] [тейпы]</t>
  </si>
  <si>
    <t>954</t>
  </si>
  <si>
    <t>791</t>
  </si>
  <si>
    <t>[Расходы на закупки товаров, работ, услуг] [Закупка горючесмазочных материалов на 1 квартал 2025 года 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</si>
  <si>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[Закупка горючесмазочных материалов на 1 квартал 2025 года 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</si>
  <si>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[Расходы на закупки товаров, работ, услуг] [Закупка горючесмазочных материалов на 1 квартал 2025 года 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</si>
  <si>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793</t>
  </si>
  <si>
    <t>[Расходы на закупки товаров, работ, услуг] [Закупки горючесмазочных материалов на 2 квартал 2025 года(бензин,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</si>
  <si>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2 квартал 2025 года(бензин,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</si>
  <si>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[Закупки горючесмазочных материалов на 2 квартал 2025 года(бензин,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</si>
  <si>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795</t>
  </si>
  <si>
    <t>[Расходы на закупки товаров, работ, услуг] [Закупка горючесмазочных материалов на 3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</si>
  <si>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[Закупка горючесмазочных материалов на 3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</si>
  <si>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[Закупка горючесмазочных материалов на 3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</si>
  <si>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797</t>
  </si>
  <si>
    <t>[Расходы на закупки товаров, работ, услуг] [Закупки горючесмазочных материалов на 4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</si>
  <si>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4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</si>
  <si>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[Закупки горючесмазочных материалов на 4 квартал 2025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</si>
  <si>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888</t>
  </si>
  <si>
    <t>1047</t>
  </si>
  <si>
    <t>[Расходы на закупки товаров, работ, услуг] [Поставка строительных материалов] [344]</t>
  </si>
  <si>
    <t>992</t>
  </si>
  <si>
    <t>[Расходы на закупки товаров, работ, услуг] [Поставка средств индивидуальной защиты] [345]</t>
  </si>
  <si>
    <t>1031</t>
  </si>
  <si>
    <t>1033</t>
  </si>
  <si>
    <t>[Расходы на закупки товаров, работ, услуг] [Поставка шапочек для плавания] [345]</t>
  </si>
  <si>
    <t>1035</t>
  </si>
  <si>
    <t>1037</t>
  </si>
  <si>
    <t>1039</t>
  </si>
  <si>
    <t>1041</t>
  </si>
  <si>
    <t>[Расходы на закупки товаров, работ, услуг] [Поставка экипировки для водных видов спорта] [345]</t>
  </si>
  <si>
    <t>[Расходы на закупки товаров, работ, услуг] [Поставка средств индивидуальной защиты] [346]</t>
  </si>
  <si>
    <t>994</t>
  </si>
  <si>
    <t>1005</t>
  </si>
  <si>
    <t>[Расходы на закупки товаров, работ, услуг] [Поставка товаров хозяйственно-бытового назначения] [шт.] [346]</t>
  </si>
  <si>
    <t>1007</t>
  </si>
  <si>
    <t>[Расходы на закупки товаров, работ, услуг] [Поставка изделий из бумаги] [346]</t>
  </si>
  <si>
    <t>1009</t>
  </si>
  <si>
    <t>1011</t>
  </si>
  <si>
    <t>1013</t>
  </si>
  <si>
    <t>1015</t>
  </si>
  <si>
    <t>1018</t>
  </si>
  <si>
    <t>[Расходы на закупки товаров, работ, услуг] [Поставка бытовых средств для уборки (тряпки, губки, освежители)] [шт.] [346]</t>
  </si>
  <si>
    <t>1020</t>
  </si>
  <si>
    <t>1023</t>
  </si>
  <si>
    <t>1049</t>
  </si>
  <si>
    <t>[Расходы на закупки товаров, работ, услуг] [Оказание услуг по осуществлению мероприятий по обеспечению системами видеонаблюдения и подключения их к системе "Безопасный регион" 2025 год] [226]</t>
  </si>
  <si>
    <t>688</t>
  </si>
  <si>
    <t>686</t>
  </si>
  <si>
    <t>690</t>
  </si>
  <si>
    <t>[Расходы на закупки товаров, работ, услуг] [Оказание услуг по теплоснабжению и горячему водоснабжению  здания УСЗ и общежития (г. Чехов)0] [223] [общежитие]</t>
  </si>
  <si>
    <t>[Расходы на закупки товаров, работ, услуг] [Оказание услуг по теплоснабжению и горячему водоснабжению  здания УСЗ и общежития (г. Чехов)0] [223] [здание УСЗ]</t>
  </si>
  <si>
    <t>653</t>
  </si>
  <si>
    <t>[Расходы на закупки товаров, работ, услуг] [Оказание услуг по предоставлению выделенного доступа в Интернет в общежитии и здании УСЗ в 2026 году] [(мес)] [221]</t>
  </si>
  <si>
    <t>655</t>
  </si>
  <si>
    <t>[Расходы на закупки товаров, работ, услуг] [Оказание услуг по предоставлению выделенного доступа в интернет в 2026 году (г. Руза)] [(мес)] [221]</t>
  </si>
  <si>
    <t>657</t>
  </si>
  <si>
    <t>[Расходы на закупки товаров, работ, услуг] [Оказание услуг местной и междугородной телефонной связи в 2026 году (г. Чехов)] [(мес)] [221] [общежитие]</t>
  </si>
  <si>
    <t>661</t>
  </si>
  <si>
    <t>663</t>
  </si>
  <si>
    <t>976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</si>
  <si>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1-2 квартале 2026 года] [222] [всероссийские]</t>
  </si>
  <si>
    <t>979</t>
  </si>
  <si>
    <t>982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</si>
  <si>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во 2-3 квартале 2026 года)] [222] [всероссийские]</t>
  </si>
  <si>
    <t>985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</si>
  <si>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2026 года)] [222] [всероссийские]</t>
  </si>
  <si>
    <t>988</t>
  </si>
  <si>
    <t>[Расходы на закупки товаров, работ, услуг] [Оказание услуг по организации проезда железнодорожным и авиатранспортом для участия в спортивных мероприятиях в 4 квартале 2026 года)] [222] [межрегиональные]</t>
  </si>
  <si>
    <t>679</t>
  </si>
  <si>
    <t>683</t>
  </si>
  <si>
    <t>[Расходы на закупки товаров, работ, услуг] [Оказание услуг по сбору, транспортировке и размещению ТКО в 2026 году (г. Чехов)] [223]</t>
  </si>
  <si>
    <t>669</t>
  </si>
  <si>
    <t>671</t>
  </si>
  <si>
    <t>[Расходы на закупки товаров, работ, услуг] [Оказание услуг по аренде автоматов питьевой воды в 2026 году в г. Чехов] [(мес)] [224]</t>
  </si>
  <si>
    <t>673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</si>
  <si>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(январь-июнь 2026 г.)] [(час)] [224]</t>
  </si>
  <si>
    <t>675</t>
  </si>
  <si>
    <t>[Расходы на закупки товаров, работ, услуг] [Аренда дорожек плавательного бассейна для тренировочных мероприятий спортсменов ГБПОУ МО "УОР № 4" в 2026 году (сентябрь-декабрь)] [(час)] [224]</t>
  </si>
  <si>
    <t>999</t>
  </si>
  <si>
    <t>592</t>
  </si>
  <si>
    <t>[Расходы на закупки товаров, работ, услуг] [Оказание услуг по очистке снега  территории здания УСЗ и  общежития в 2026 году] [1 шт. (чистка)] [225] [здание УСЗ]</t>
  </si>
  <si>
    <t>[Расходы на закупки товаров, работ, услуг] [Оказание услуг по очистке снега  территории здания УСЗ и  общежития в 2026 году] [1 шт. (чистка)] [225] [общежитие]</t>
  </si>
  <si>
    <t>594</t>
  </si>
  <si>
    <t>596</t>
  </si>
  <si>
    <t>598</t>
  </si>
  <si>
    <t>599</t>
  </si>
  <si>
    <t>[Расходы на закупки товаров, работ, услуг] [Оказание услуг по техническому обслуживанию вентиляции0] [2 шт. (услуга)] [225]</t>
  </si>
  <si>
    <t>602</t>
  </si>
  <si>
    <t>604</t>
  </si>
  <si>
    <t>606</t>
  </si>
  <si>
    <t>608</t>
  </si>
  <si>
    <t>612</t>
  </si>
  <si>
    <t>614</t>
  </si>
  <si>
    <t>[Расходы на закупки товаров, работ, услуг] [Оказание услуг по техническому обслуживанию комплексной системы обеспечения безопасности (КСОБ)
ГБПОУ МО «УОР №4» в 2026 году] [(мес.)] [225]</t>
  </si>
  <si>
    <t>618</t>
  </si>
  <si>
    <t>[Расходы на закупки товаров, работ, услуг] [Оказание услуг по техническому обслуживанию программно-аппаратного комплекса "Стрелец-мониторинг" в УСЗ г. Чехов в 2026 году] [225]</t>
  </si>
  <si>
    <t>622</t>
  </si>
  <si>
    <t>626</t>
  </si>
  <si>
    <t>[Расходы на закупки товаров, работ, услуг] [Оказание услуг по техническому обслуживанию оборудования тревожного вызова в УСЗ и общежитии в 2026 году (г. Чехов)] [(мес.)] [225]</t>
  </si>
  <si>
    <t>628</t>
  </si>
  <si>
    <t>630</t>
  </si>
  <si>
    <t>632</t>
  </si>
  <si>
    <t>636</t>
  </si>
  <si>
    <t>638</t>
  </si>
  <si>
    <t>640</t>
  </si>
  <si>
    <t>643</t>
  </si>
  <si>
    <t>[Расходы на закупки товаров, работ, услуг] [Оказание услуг по дератизации и дезинсекции (г. Чехов)0] [шт. (услуга)] [225]</t>
  </si>
  <si>
    <t>645</t>
  </si>
  <si>
    <t>[Расходы на закупки товаров, работ, услуг] [Оказание услуг по калибровке тахографа с заменой блока СКЗИ] [шт. (услуга)] [225]</t>
  </si>
  <si>
    <t>649</t>
  </si>
  <si>
    <t>651</t>
  </si>
  <si>
    <t>[Расходы на закупки товаров, работ, услуг] [Выполнение работ по ремонту техники малой механизации] [225]</t>
  </si>
  <si>
    <t>894</t>
  </si>
  <si>
    <t>896</t>
  </si>
  <si>
    <t>898</t>
  </si>
  <si>
    <t>[Расходы на закупки товаров, работ, услуг] [Оказание услуг охраны устройства тревожного вызова в общежитии, УСЗ в 2026 году (г. Чехов)] [(мес.)] [226] [здание УСЗ]</t>
  </si>
  <si>
    <t>900</t>
  </si>
  <si>
    <t>[Расходы на закупки товаров, работ, услуг] [Оказание охранных услуг для нужд государственных учреждений Московской области, подведомственных Министерству физической культуры и спорта Московской области в 2026 году] [(мес.)] [226] [здание УСЗ]</t>
  </si>
  <si>
    <t>902</t>
  </si>
  <si>
    <t>904</t>
  </si>
  <si>
    <t>906</t>
  </si>
  <si>
    <t>909</t>
  </si>
  <si>
    <t>911</t>
  </si>
  <si>
    <t>913</t>
  </si>
  <si>
    <t>915</t>
  </si>
  <si>
    <t>917</t>
  </si>
  <si>
    <t>919</t>
  </si>
  <si>
    <t>[Расходы на закупки товаров, работ, услуг] [Оказание услуг по специальной оценке условий труда - Копия] [(чел.)] [226]</t>
  </si>
  <si>
    <t>921</t>
  </si>
  <si>
    <t>[Расходы на закупки товаров, работ, услуг] [Оказание услуг на проведение предрейсовых и послерейсовых осмотров водителей в 2026 году - Копия] [шт.] [226]</t>
  </si>
  <si>
    <t>923</t>
  </si>
  <si>
    <t>925</t>
  </si>
  <si>
    <t>[Расходы на закупки товаров, работ, услуг] [Оказание услуг по организации питания спортсменов на период проведения тренировочны- Копия] [(чел-дн.)] [226]</t>
  </si>
  <si>
    <t>927</t>
  </si>
  <si>
    <t>929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</si>
  <si>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 од проведения учебно-тренировочного процесса в 1 квартале 2026 года (г. Руза)] [(приложение 1) (чел-дн.)] [226] [питание]</t>
  </si>
  <si>
    <t>931</t>
  </si>
  <si>
    <t>933</t>
  </si>
  <si>
    <t>935</t>
  </si>
  <si>
    <t>[Расходы на закупки товаров, работ, услуг] [Передача простой неисключительной лицензии на использование ПО «Отраслевой информационный ресурс» в составе ПО «ЭС«РАМЗЭС 2.0» (в реестре отечественного ПО с 18.05.2017 г., рег. номер ПО: 3566, Правообладатель - ООО «ФИНАТЕК», Свидетельство о госрегистрации программ для ЭВМ № 2016618923 от 10.08.2016 г.) сроком лицензии до 31.12.2026 г. включительно на условиях] [Приложения № 6 (Условия использования ПО). Способы использования (ст. 1235 ГК РФ) указаны в Приложении № 5 (Техническое задание). Спецификация ПО определена Приложением № 7 (Спецификация)] [226]</t>
  </si>
  <si>
    <t>938</t>
  </si>
  <si>
    <t>940</t>
  </si>
  <si>
    <t>945</t>
  </si>
  <si>
    <t>947</t>
  </si>
  <si>
    <t>949</t>
  </si>
  <si>
    <t>958</t>
  </si>
  <si>
    <t>[Расходы на закупки товаров, работ, услуг] [Оказание услуг по организации и проведению домашних матчей в 2026 году] [(услуга) Всероссийские соревнования] [226] [гандбол]</t>
  </si>
  <si>
    <t>[Расходы на закупки товаров, работ, услуг] [Оказание услуг по организации и проведению домашних матчей в 2026 году] [(услуга) Всероссийские соревнования] [226] [водное поло]</t>
  </si>
  <si>
    <t>960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</si>
  <si>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2026 года (г. Руза)] [226] [предоставление помещений]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</si>
  <si>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2026 года (г. Руза)] [226] [проживание]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</si>
  <si>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2026 года (г. Руза)] [226] [предоставление учебных аудиторий]</t>
  </si>
  <si>
    <t>[Расходы на закупки товаров, работ, услуг] [Оказание услуг по организации проживания и питания, по предоставлению учебных аудиторий, комнат администратора, воспитателей и самоподготовки к учебе спортсменов на период проведения учебно-тренировочного процесса во 2-4 квартале 2026 года (г. Руза)] [226]</t>
  </si>
  <si>
    <t>962</t>
  </si>
  <si>
    <t>[Расходы на закупки товаров, работ, услуг] [Оказание услуг по проживанию на период проведения СМ (январь-март 2026 года)] [мес.] [226] [региональные]</t>
  </si>
  <si>
    <t>[Расходы на закупки товаров, работ, услуг] [Оказание услуг по проживанию на период проведения СМ (январь-март 2026 года)] [мес.] [226] [всероссийские]</t>
  </si>
  <si>
    <t>[Расходы на закупки товаров, работ, услуг] [Оказание услуг по проживанию на период проведения СМ (январь-март 2026 года)] [мес.] [226] [межрегиональные]</t>
  </si>
  <si>
    <t>964</t>
  </si>
  <si>
    <t>[Расходы на закупки товаров, работ, услуг] [Оказание услуг по проживанию на период проведения СМ (апрель-сентябрь 2026 года)] [мес.] [226] [региональные]</t>
  </si>
  <si>
    <t>[Расходы на закупки товаров, работ, услуг] [Оказание услуг по проживанию на период проведения СМ (апрель-сентябрь 2026 года)] [мес.] [226] [всероссийские]</t>
  </si>
  <si>
    <t>967</t>
  </si>
  <si>
    <t>[Расходы на закупки товаров, работ, услуг] [Оказание услуг по проживанию на период проведения СМ (октябрь-декабрь 2026 года)] [226] [всероссийские]</t>
  </si>
  <si>
    <t>[Расходы на закупки товаров, работ, услуг] [Оказание услуг по проживанию на период проведения СМ (октябрь-декабрь 2026 года)] [226] [межрегиональные]</t>
  </si>
  <si>
    <t>[Расходы на закупки товаров, работ, услуг] [Оказание услуг по проживанию на период проведения СМ (октябрь-декабрь 2026 года)] [226] [региональные]</t>
  </si>
  <si>
    <t>969</t>
  </si>
  <si>
    <t>971</t>
  </si>
  <si>
    <t>973</t>
  </si>
  <si>
    <t>991</t>
  </si>
  <si>
    <t>1004</t>
  </si>
  <si>
    <t>1044</t>
  </si>
  <si>
    <t>788</t>
  </si>
  <si>
    <t>952</t>
  </si>
  <si>
    <t>[Расходы на закупки товаров, работ, услуг] [Поставка тейпов спортивных и спрея охлаждающего - Копия] [341] [тейп]</t>
  </si>
  <si>
    <t>[Расходы на закупки товаров, работ, услуг] [Поставка тейпов спортивных и спрея охлаждающего - Копия] [341] [спрей охлаждающий]</t>
  </si>
  <si>
    <t>955</t>
  </si>
  <si>
    <t>792</t>
  </si>
  <si>
    <t>[Расходы на закупки товаров, работ, услуг] [Закупка горючесмазочных материалов на 1 квартал 2026 года 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</si>
  <si>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[Закупка горючесмазочных материалов на 1 квартал 2026 года 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</si>
  <si>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[Расходы на закупки товаров, работ, услуг] [Закупка горючесмазочных материалов на 1 квартал 2026 года 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</si>
  <si>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794</t>
  </si>
  <si>
    <t>[Расходы на закупки товаров, работ, услуг] [Закупки горючесмазочных материалов на 2 квартал 2026 года(бензин,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</si>
  <si>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[Закупки горючесмазочных материалов на 2 квартал 2026 года(бензин,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</si>
  <si>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2 квартал 2026 года(бензин,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</si>
  <si>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796</t>
  </si>
  <si>
    <t>[Расходы на закупки товаров, работ, услуг] [Закупка горючесмазочных материалов на 3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</si>
  <si>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[Закупка горючесмазочных материалов на 3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</si>
  <si>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[Закупка горючесмазочных материалов на 3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</si>
  <si>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798</t>
  </si>
  <si>
    <t>[Расходы на закупки товаров, работ, услуг] [Закупки горючесмазочных материалов на 4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[АИ-95]</t>
  </si>
  <si>
    <t>[Расходы на закупки товаров, работ, услуг] [Закупки горючесмазочных материалов на 4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[АИ-92]</t>
  </si>
  <si>
    <t>[Расходы на закупки товаров, работ, услуг] [Закупки горючесмазочных материалов на 4 квартал 2026 года (бензин, дизельное топливо)] [литр (поездки на проведение сборов, соревнований, тренировок, поездки до филиала в г. Руза, служебные поездки)] [343] [дизельное топливо]</t>
  </si>
  <si>
    <t>889</t>
  </si>
  <si>
    <t>1048</t>
  </si>
  <si>
    <t>993</t>
  </si>
  <si>
    <t>1032</t>
  </si>
  <si>
    <t>1034</t>
  </si>
  <si>
    <t>1036</t>
  </si>
  <si>
    <t>1038</t>
  </si>
  <si>
    <t>1040</t>
  </si>
  <si>
    <t>1042</t>
  </si>
  <si>
    <t>995</t>
  </si>
  <si>
    <t>1006</t>
  </si>
  <si>
    <t>1008</t>
  </si>
  <si>
    <t>1010</t>
  </si>
  <si>
    <t>1012</t>
  </si>
  <si>
    <t>1014</t>
  </si>
  <si>
    <t>1016</t>
  </si>
  <si>
    <t>1019</t>
  </si>
  <si>
    <t>1021</t>
  </si>
  <si>
    <t>1024</t>
  </si>
  <si>
    <t>687</t>
  </si>
  <si>
    <t>[Расходы на закупки товаров, работ, услуг] [Оказание услуг по электроснабжению общежития (г. Чехов)0] [223]</t>
  </si>
  <si>
    <t>689</t>
  </si>
  <si>
    <t>691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</si>
  <si>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</si>
  <si>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</si>
  <si>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</si>
  <si>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</si>
  <si>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</si>
  <si>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</si>
  <si>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</si>
  <si>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</si>
  <si>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</si>
  <si>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</si>
  <si>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</si>
  <si>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</si>
  <si>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</si>
  <si>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проживание</t>
  </si>
  <si>
    <t>тренажерный зал</t>
  </si>
  <si>
    <t>2.2. Расчет доходов от оказания услуг (выполнения работ) в рамках установленного государственного задания</t>
  </si>
  <si>
    <t>Очная</t>
  </si>
  <si>
    <t>Водное поло ВСМ</t>
  </si>
  <si>
    <t>Гандбол ТЭ</t>
  </si>
  <si>
    <t>Синхронное плавание ВСМ</t>
  </si>
  <si>
    <t>Водное поло ТЭ</t>
  </si>
  <si>
    <t>Бокс ССМ</t>
  </si>
  <si>
    <t>Плавание  ССМ</t>
  </si>
  <si>
    <t>Гандбол ВСМ</t>
  </si>
  <si>
    <t>Художественная гимнастика ССМ</t>
  </si>
  <si>
    <t>Водное поло ССМ</t>
  </si>
  <si>
    <t>Бокс ТЭ</t>
  </si>
  <si>
    <t>Гандбол ССМ</t>
  </si>
  <si>
    <t>Синхронное плавание ССМ</t>
  </si>
  <si>
    <t>Межрегиональные</t>
  </si>
  <si>
    <t>15</t>
  </si>
  <si>
    <t>Региональные</t>
  </si>
  <si>
    <t>16</t>
  </si>
  <si>
    <t>Всероссийские</t>
  </si>
  <si>
    <t>Обеспечение доступа к объектам спорта</t>
  </si>
  <si>
    <t>18</t>
  </si>
  <si>
    <t>Обеспечение питания и проживания лиц, проходящих спортивную подготовку</t>
  </si>
  <si>
    <t>просмотровые сборы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</si>
  <si>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</si>
  <si>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</si>
  <si>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</si>
  <si>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штрафы, пени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</si>
  <si>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</si>
  <si>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</si>
  <si>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Безопасный регион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</si>
  <si>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</si>
  <si>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</si>
  <si>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</si>
  <si>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</si>
  <si>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189</t>
  </si>
  <si>
    <t>налог на прибыль</t>
  </si>
  <si>
    <t>НДС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</si>
  <si>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</si>
  <si>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</si>
  <si>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7. Обоснование (расчет) плановых показателей поступлений по статье 510 «Уменьшение стоимости основных средств» аналитической группы подвида доходов бюджетов</t>
  </si>
  <si>
    <t>7.1. Расчет доходов от возврата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</si>
</sst>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</cellStyleXfs>
  <cellXfs count="27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4" fontId="11" fillId="13" borderId="11" xfId="0" applyNumberFormat="1" applyFont="1" applyFill="1" applyBorder="1" applyAlignment="1">
      <alignment horizontal="right" vertical="center" wrapText="1" indent="1"/>
    </xf>
    <xf numFmtId="4" fontId="12" fillId="14" borderId="12" xfId="0" applyNumberFormat="1" applyFont="1" applyFill="1" applyBorder="1" applyAlignment="1">
      <alignment horizontal="right" vertical="center" wrapText="1" indent="1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5" fillId="7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right" vertical="center" wrapText="1"/>
    </xf>
  </cellXfs>
  <cellStyles count="10">
    <cellStyle name="bold_border_right_num" xfId="7"/>
    <cellStyle name="border_bold_center_str" xfId="5"/>
    <cellStyle name="bot_border_left_str" xfId="9"/>
    <cellStyle name="bottom_center_str" xfId="6"/>
    <cellStyle name="center_str" xfId="2"/>
    <cellStyle name="left_str" xfId="4"/>
    <cellStyle name="righr_str" xfId="3"/>
    <cellStyle name="right_str" xfId="8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2" t="s">
        <v>1</v>
      </c>
      <c r="B3" s="12"/>
      <c r="C3" s="12"/>
      <c r="D3" s="12"/>
      <c r="K3" s="12" t="s">
        <v>2</v>
      </c>
      <c r="L3" s="12"/>
      <c r="M3" s="12"/>
    </row>
    <row r="4" spans="1:13" ht="30" customHeight="1" x14ac:dyDescent="0.15">
      <c r="A4" s="13" t="s">
        <v>3</v>
      </c>
      <c r="B4" s="13"/>
      <c r="C4" s="13"/>
      <c r="D4" s="13"/>
      <c r="K4" s="13" t="s">
        <v>4</v>
      </c>
      <c r="L4" s="13"/>
      <c r="M4" s="13"/>
    </row>
    <row r="5" spans="1:13" ht="15" customHeight="1" x14ac:dyDescent="0.15">
      <c r="A5" s="14" t="s">
        <v>5</v>
      </c>
      <c r="B5" s="14"/>
      <c r="C5" s="14"/>
      <c r="D5" s="14"/>
      <c r="K5" s="14" t="s">
        <v>6</v>
      </c>
      <c r="L5" s="14"/>
      <c r="M5" s="14"/>
    </row>
    <row r="6" spans="1:13" ht="30" customHeight="1" x14ac:dyDescent="0.15">
      <c r="A6" s="7"/>
      <c r="B6" s="13" t="s">
        <v>7</v>
      </c>
      <c r="C6" s="13"/>
      <c r="D6" s="13"/>
      <c r="K6" s="7"/>
      <c r="L6" s="13" t="s">
        <v>8</v>
      </c>
      <c r="M6" s="13"/>
    </row>
    <row r="7" spans="1:13" ht="15" customHeight="1" x14ac:dyDescent="0.15">
      <c r="A7" s="4" t="s">
        <v>9</v>
      </c>
      <c r="B7" s="14" t="s">
        <v>10</v>
      </c>
      <c r="C7" s="14"/>
      <c r="D7" s="14"/>
      <c r="K7" s="4" t="s">
        <v>9</v>
      </c>
      <c r="L7" s="14" t="s">
        <v>10</v>
      </c>
      <c r="M7" s="14"/>
    </row>
    <row r="8" spans="1:13" ht="30" customHeight="1" x14ac:dyDescent="0.15">
      <c r="A8" s="15" t="s">
        <v>11</v>
      </c>
      <c r="B8" s="15"/>
      <c r="C8" s="15"/>
      <c r="D8" s="15"/>
      <c r="K8" s="15" t="s">
        <v>11</v>
      </c>
      <c r="L8" s="15"/>
      <c r="M8" s="15"/>
    </row>
    <row r="9" spans="1:13" ht="20.100000000000001" customHeight="1" x14ac:dyDescent="0.15">
      <c r="K9" s="15" t="s">
        <v>12</v>
      </c>
      <c r="L9" s="15"/>
      <c r="M9" s="15"/>
    </row>
    <row r="10" spans="1:13" ht="20.100000000000001" customHeight="1" x14ac:dyDescent="0.15"/>
    <row r="11" spans="1:13" ht="30" customHeight="1" x14ac:dyDescent="0.15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 x14ac:dyDescent="0.15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30" customHeight="1" x14ac:dyDescent="0.15">
      <c r="H13" s="15"/>
      <c r="I13" s="15"/>
      <c r="J13" s="15"/>
      <c r="L13" s="1"/>
      <c r="M13" s="5" t="s">
        <v>15</v>
      </c>
    </row>
    <row r="14" spans="1:13" ht="30" customHeight="1" x14ac:dyDescent="0.15">
      <c r="F14" s="15" t="s">
        <v>16</v>
      </c>
      <c r="G14" s="15"/>
      <c r="H14" s="13" t="s">
        <v>17</v>
      </c>
      <c r="I14" s="13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7" t="s">
        <v>33</v>
      </c>
      <c r="C22" s="17"/>
      <c r="D22" s="17"/>
      <c r="E22" s="17"/>
      <c r="F22" s="17"/>
      <c r="G22" s="17"/>
      <c r="I22" s="17" t="s">
        <v>33</v>
      </c>
      <c r="J22" s="17"/>
      <c r="K22" s="17"/>
      <c r="L22" s="17"/>
      <c r="M22" s="17"/>
    </row>
    <row r="23" spans="1:13" ht="20.100000000000001" customHeight="1" x14ac:dyDescent="0.15">
      <c r="B23" s="18" t="s">
        <v>34</v>
      </c>
      <c r="C23" s="18"/>
      <c r="D23" s="18"/>
      <c r="E23" s="18"/>
      <c r="F23" s="18"/>
      <c r="G23" s="18"/>
      <c r="I23" s="18" t="s">
        <v>35</v>
      </c>
      <c r="J23" s="18"/>
      <c r="K23" s="18"/>
      <c r="L23" s="18"/>
      <c r="M23" s="18"/>
    </row>
    <row r="24" spans="1:13" ht="20.100000000000001" customHeight="1" x14ac:dyDescent="0.15">
      <c r="B24" s="18" t="s">
        <v>36</v>
      </c>
      <c r="C24" s="18"/>
      <c r="D24" s="18"/>
      <c r="E24" s="18"/>
      <c r="F24" s="18"/>
      <c r="G24" s="18"/>
      <c r="I24" s="18" t="s">
        <v>37</v>
      </c>
      <c r="J24" s="18"/>
      <c r="K24" s="18"/>
      <c r="L24" s="18"/>
      <c r="M24" s="18"/>
    </row>
    <row r="25" spans="1:13" ht="20.100000000000001" customHeight="1" x14ac:dyDescent="0.15">
      <c r="B25" s="18" t="s">
        <v>38</v>
      </c>
      <c r="C25" s="18"/>
      <c r="D25" s="18"/>
      <c r="E25" s="18"/>
      <c r="F25" s="18"/>
      <c r="G25" s="18"/>
      <c r="I25" s="18" t="s">
        <v>39</v>
      </c>
      <c r="J25" s="18"/>
      <c r="K25" s="18"/>
      <c r="L25" s="18"/>
      <c r="M25" s="18"/>
    </row>
    <row r="26" spans="1:13" ht="20.100000000000001" customHeight="1" x14ac:dyDescent="0.15">
      <c r="B26" s="18" t="s">
        <v>40</v>
      </c>
      <c r="C26" s="18"/>
      <c r="D26" s="18"/>
      <c r="E26" s="18"/>
      <c r="F26" s="18"/>
      <c r="G26" s="18"/>
      <c r="I26" s="18" t="s">
        <v>41</v>
      </c>
      <c r="J26" s="18"/>
      <c r="K26" s="18"/>
      <c r="L26" s="18"/>
      <c r="M26" s="18"/>
    </row>
    <row r="27" spans="1:13" ht="20.100000000000001" customHeight="1" x14ac:dyDescent="0.15">
      <c r="B27" s="18" t="s">
        <v>42</v>
      </c>
      <c r="C27" s="18"/>
      <c r="D27" s="18"/>
      <c r="E27" s="18"/>
      <c r="F27" s="18"/>
      <c r="G27" s="18"/>
      <c r="I27" s="18" t="s">
        <v>42</v>
      </c>
      <c r="J27" s="18"/>
      <c r="K27" s="18"/>
      <c r="L27" s="18"/>
      <c r="M27" s="18"/>
    </row>
    <row r="28" spans="1:13" ht="20.100000000000001" customHeight="1" x14ac:dyDescent="0.15">
      <c r="B28" s="19" t="s">
        <v>43</v>
      </c>
      <c r="C28" s="19"/>
      <c r="D28" s="19"/>
      <c r="E28" s="19"/>
      <c r="F28" s="19"/>
      <c r="G28" s="19"/>
      <c r="I28" s="19" t="s">
        <v>44</v>
      </c>
      <c r="J28" s="19"/>
      <c r="K28" s="19"/>
      <c r="L28" s="19"/>
      <c r="M28" s="19"/>
    </row>
  </sheetData>
  <sheetProtection password="C213" sheet="1" objects="1" scenarios="1"/>
  <mergeCells count="39">
    <mergeCell ref="B26:G26"/>
    <mergeCell ref="I26:M26"/>
    <mergeCell ref="B27:G27"/>
    <mergeCell ref="I27:M27"/>
    <mergeCell ref="B28:G28"/>
    <mergeCell ref="I28:M28"/>
    <mergeCell ref="B23:G23"/>
    <mergeCell ref="I23:M23"/>
    <mergeCell ref="B24:G24"/>
    <mergeCell ref="I24:M24"/>
    <mergeCell ref="B25:G25"/>
    <mergeCell ref="I25:M25"/>
    <mergeCell ref="A19:C19"/>
    <mergeCell ref="D19:K19"/>
    <mergeCell ref="A20:C20"/>
    <mergeCell ref="D20:K20"/>
    <mergeCell ref="B22:G22"/>
    <mergeCell ref="I22:M22"/>
    <mergeCell ref="H13:J13"/>
    <mergeCell ref="F14:G14"/>
    <mergeCell ref="H14:I14"/>
    <mergeCell ref="A16:C16"/>
    <mergeCell ref="D16:K16"/>
    <mergeCell ref="A8:D8"/>
    <mergeCell ref="K8:M8"/>
    <mergeCell ref="K9:M9"/>
    <mergeCell ref="A11:M11"/>
    <mergeCell ref="A12:M12"/>
    <mergeCell ref="A5:D5"/>
    <mergeCell ref="K5:M5"/>
    <mergeCell ref="B6:D6"/>
    <mergeCell ref="L6:M6"/>
    <mergeCell ref="B7:D7"/>
    <mergeCell ref="L7:M7"/>
    <mergeCell ref="G1:M1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2" t="s">
        <v>45</v>
      </c>
      <c r="B2" s="12"/>
      <c r="C2" s="12"/>
      <c r="D2" s="12"/>
      <c r="E2" s="12"/>
      <c r="F2" s="12"/>
      <c r="G2" s="12"/>
      <c r="H2" s="12"/>
    </row>
    <row r="3" spans="1:8" ht="15" customHeight="1" x14ac:dyDescent="0.15"/>
    <row r="4" spans="1:8" ht="39.950000000000003" customHeight="1" x14ac:dyDescent="0.15">
      <c r="A4" s="20" t="s">
        <v>46</v>
      </c>
      <c r="B4" s="20" t="s">
        <v>47</v>
      </c>
      <c r="C4" s="20" t="s">
        <v>48</v>
      </c>
      <c r="D4" s="20" t="s">
        <v>49</v>
      </c>
      <c r="E4" s="20" t="s">
        <v>50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0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0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0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0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0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280777641.68000001</v>
      </c>
      <c r="F15" s="8">
        <v>272724414.02999997</v>
      </c>
      <c r="G15" s="8">
        <v>271494007.81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10694329.99</v>
      </c>
      <c r="F16" s="8">
        <v>821700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269416196.19</v>
      </c>
      <c r="F17" s="8">
        <v>271237421.23000002</v>
      </c>
      <c r="G17" s="8">
        <v>271494007.81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667115.5</v>
      </c>
      <c r="F18" s="8">
        <v>665292.80000000005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280105526.18000001</v>
      </c>
      <c r="F21" s="8">
        <v>272059121.23000002</v>
      </c>
      <c r="G21" s="8">
        <v>271494007.81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10689329.99</v>
      </c>
      <c r="F22" s="8">
        <v>821700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269416196.19</v>
      </c>
      <c r="F23" s="8">
        <v>271237421.23000002</v>
      </c>
      <c r="G23" s="8">
        <v>271494007.81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5000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5000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667115.5</v>
      </c>
      <c r="F26" s="8">
        <v>665292.80000000005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667115.5</v>
      </c>
      <c r="F27" s="8">
        <v>665292.80000000005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279777641.68000001</v>
      </c>
      <c r="F39" s="8">
        <v>272724414.02999997</v>
      </c>
      <c r="G39" s="8">
        <v>271494007.81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9694329.9900000002</v>
      </c>
      <c r="F40" s="8">
        <v>821700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269416196.19</v>
      </c>
      <c r="F41" s="8">
        <v>271237421.23000002</v>
      </c>
      <c r="G41" s="8">
        <v>271494007.81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667115.5</v>
      </c>
      <c r="F42" s="8">
        <v>665292.80000000005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137062926.09999999</v>
      </c>
      <c r="F43" s="8">
        <v>128140146.01000001</v>
      </c>
      <c r="G43" s="8">
        <v>128140146.01000001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8366979.9900000002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128695946.11</v>
      </c>
      <c r="F45" s="8">
        <v>128140146.01000001</v>
      </c>
      <c r="G45" s="8">
        <v>128140146.01000001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6426251.9100000001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98388875.659999996</v>
      </c>
      <c r="F48" s="8">
        <v>97988875.659999996</v>
      </c>
      <c r="G48" s="8">
        <v>97988875.659999996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589100</v>
      </c>
      <c r="F50" s="8">
        <v>433300</v>
      </c>
      <c r="G50" s="8">
        <v>433300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589100</v>
      </c>
      <c r="F54" s="8">
        <v>433300</v>
      </c>
      <c r="G54" s="8">
        <v>433300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589100</v>
      </c>
      <c r="F55" s="8">
        <v>433300</v>
      </c>
      <c r="G55" s="8">
        <v>433300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31658698.530000001</v>
      </c>
      <c r="F70" s="8">
        <v>29717970.350000001</v>
      </c>
      <c r="G70" s="8">
        <v>29717970.350000001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1940728.08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1940728.08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0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29717970.449999999</v>
      </c>
      <c r="F74" s="8">
        <v>29717970.350000001</v>
      </c>
      <c r="G74" s="8">
        <v>29717970.350000001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29717970.449999999</v>
      </c>
      <c r="F75" s="8">
        <v>29717970.350000001</v>
      </c>
      <c r="G75" s="8">
        <v>29717970.350000001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1940728.08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1940728.08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0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29717970.449999999</v>
      </c>
      <c r="F83" s="8">
        <v>29717970.350000001</v>
      </c>
      <c r="G83" s="8">
        <v>29717970.350000001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29717970.449999999</v>
      </c>
      <c r="F84" s="8">
        <v>29717970.350000001</v>
      </c>
      <c r="G84" s="8">
        <v>29717970.350000001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15000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15000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15000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243030.86</v>
      </c>
      <c r="F106" s="8">
        <v>846052.47</v>
      </c>
      <c r="G106" s="8">
        <v>846052.47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224280.86</v>
      </c>
      <c r="F110" s="8">
        <v>846052.47</v>
      </c>
      <c r="G110" s="8">
        <v>846052.47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224280.86</v>
      </c>
      <c r="F111" s="8">
        <v>846052.47</v>
      </c>
      <c r="G111" s="8">
        <v>846052.47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3750</v>
      </c>
      <c r="F116" s="8">
        <v>0</v>
      </c>
      <c r="G116" s="8">
        <v>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3750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3750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0</v>
      </c>
      <c r="F120" s="8">
        <v>0</v>
      </c>
      <c r="G120" s="8">
        <v>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0</v>
      </c>
      <c r="F121" s="8">
        <v>0</v>
      </c>
      <c r="G121" s="8">
        <v>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15000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0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0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15000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15000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142456684.72</v>
      </c>
      <c r="F136" s="8">
        <v>143738215.55000001</v>
      </c>
      <c r="G136" s="8">
        <v>142507809.33000001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138066684.72</v>
      </c>
      <c r="F147" s="8">
        <v>139348215.55000001</v>
      </c>
      <c r="G147" s="8">
        <v>138710309.33000001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731100</v>
      </c>
      <c r="F148" s="8">
        <v>229200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731100</v>
      </c>
      <c r="F149" s="8">
        <v>229200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0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136668469.22</v>
      </c>
      <c r="F151" s="8">
        <v>138453722.75</v>
      </c>
      <c r="G151" s="8">
        <v>138710309.33000001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136668469.22</v>
      </c>
      <c r="F152" s="8">
        <v>138453722.75</v>
      </c>
      <c r="G152" s="8">
        <v>138710309.33000001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0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667115.5</v>
      </c>
      <c r="F154" s="8">
        <v>665292.80000000005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667115.5</v>
      </c>
      <c r="F155" s="8">
        <v>665292.80000000005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4390000</v>
      </c>
      <c r="F157" s="8">
        <v>4390000</v>
      </c>
      <c r="G157" s="8">
        <v>3797500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592500</v>
      </c>
      <c r="F159" s="8">
        <v>592500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3797500</v>
      </c>
      <c r="F162" s="8">
        <v>3797500</v>
      </c>
      <c r="G162" s="8">
        <v>3797500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0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-1000000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-500000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-500000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0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0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0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C21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2" t="s">
        <v>334</v>
      </c>
      <c r="B2" s="12"/>
      <c r="C2" s="12"/>
      <c r="D2" s="12"/>
      <c r="E2" s="12"/>
      <c r="F2" s="12"/>
      <c r="G2" s="12"/>
      <c r="H2" s="12"/>
      <c r="I2" s="12"/>
    </row>
    <row r="3" spans="1:9" ht="15" customHeight="1" x14ac:dyDescent="0.15"/>
    <row r="4" spans="1:9" ht="24.95" customHeight="1" x14ac:dyDescent="0.15">
      <c r="A4" s="20" t="s">
        <v>335</v>
      </c>
      <c r="B4" s="20" t="s">
        <v>46</v>
      </c>
      <c r="C4" s="20" t="s">
        <v>47</v>
      </c>
      <c r="D4" s="20" t="s">
        <v>336</v>
      </c>
      <c r="E4" s="20" t="s">
        <v>48</v>
      </c>
      <c r="F4" s="20" t="s">
        <v>50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142456684.72</v>
      </c>
      <c r="G7" s="8">
        <f>G8+G9+G11+G12+G15+G16+G18+G20+G21+G23+G24+G26+G27</f>
        <v>143738215.55000001</v>
      </c>
      <c r="H7" s="8">
        <f>H8+H9+H11+H12+H15+H16+H18+H20+H21+H23+H24+H26+H27</f>
        <v>142507809.33000001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65053559.509999998</v>
      </c>
      <c r="G10" s="8">
        <v>0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65053559.509999998</v>
      </c>
      <c r="G11" s="8">
        <v>0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77403125.209999993</v>
      </c>
      <c r="G13" s="8">
        <f>G15+G16+G18+G20+G21+G23+G24+G26+G27</f>
        <v>143738215.55000001</v>
      </c>
      <c r="H13" s="8">
        <f>H15+H16+H18+H20+H21+H23+H24+H26+H27</f>
        <v>142507809.33000001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76565844.75</v>
      </c>
      <c r="G14" s="8">
        <f>G15+G16</f>
        <v>142251222.75</v>
      </c>
      <c r="H14" s="8">
        <f>H15+H16</f>
        <v>142507809.33000001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76565844.75</v>
      </c>
      <c r="G15" s="8">
        <v>142251222.75</v>
      </c>
      <c r="H15" s="8">
        <v>142507809.33000001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335380.46000000002</v>
      </c>
      <c r="G17" s="8">
        <f>G18+G20</f>
        <v>665292.80000000005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335380.46000000002</v>
      </c>
      <c r="G18" s="8">
        <v>665292.80000000005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501900</v>
      </c>
      <c r="G25" s="8">
        <f>G26+G27</f>
        <v>821700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501900</v>
      </c>
      <c r="G26" s="8">
        <v>821700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77403125.209999993</v>
      </c>
      <c r="G28" s="8">
        <f>G29+G30+G31</f>
        <v>143738215.55000001</v>
      </c>
      <c r="H28" s="8">
        <f>H29+H30+H31</f>
        <v>142507809.33000001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77403125.209999993</v>
      </c>
      <c r="G29" s="8">
        <v>66987127.270000003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76751088.280000001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142507809.33000001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21" t="s">
        <v>417</v>
      </c>
      <c r="B37" s="21"/>
      <c r="C37" s="13"/>
      <c r="D37" s="13"/>
      <c r="E37" s="7"/>
      <c r="F37" s="13"/>
      <c r="G37" s="13"/>
    </row>
    <row r="38" spans="1:9" ht="20.100000000000001" customHeight="1" x14ac:dyDescent="0.15">
      <c r="C38" s="15" t="s">
        <v>418</v>
      </c>
      <c r="D38" s="15"/>
      <c r="E38" s="1" t="s">
        <v>9</v>
      </c>
      <c r="F38" s="15" t="s">
        <v>10</v>
      </c>
      <c r="G38" s="15"/>
    </row>
    <row r="39" spans="1:9" ht="15" customHeight="1" x14ac:dyDescent="0.15"/>
    <row r="40" spans="1:9" ht="39.950000000000003" customHeight="1" x14ac:dyDescent="0.15">
      <c r="A40" s="21" t="s">
        <v>419</v>
      </c>
      <c r="B40" s="21"/>
      <c r="C40" s="13"/>
      <c r="D40" s="13"/>
      <c r="E40" s="7"/>
      <c r="F40" s="13"/>
      <c r="G40" s="13"/>
    </row>
    <row r="41" spans="1:9" ht="20.100000000000001" customHeight="1" x14ac:dyDescent="0.15">
      <c r="C41" s="15" t="s">
        <v>418</v>
      </c>
      <c r="D41" s="15"/>
      <c r="E41" s="1" t="s">
        <v>420</v>
      </c>
      <c r="F41" s="15" t="s">
        <v>421</v>
      </c>
      <c r="G41" s="15"/>
    </row>
    <row r="42" spans="1:9" ht="20.100000000000001" customHeight="1" x14ac:dyDescent="0.15">
      <c r="A42" s="15" t="s">
        <v>422</v>
      </c>
      <c r="B42" s="15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3" t="s">
        <v>3</v>
      </c>
      <c r="B45" s="13"/>
      <c r="C45" s="13"/>
      <c r="D45" s="13"/>
      <c r="E45" s="13"/>
    </row>
    <row r="46" spans="1:9" ht="20.100000000000001" customHeight="1" x14ac:dyDescent="0.15">
      <c r="A46" s="15" t="s">
        <v>423</v>
      </c>
      <c r="B46" s="15"/>
      <c r="C46" s="15"/>
      <c r="D46" s="15"/>
      <c r="E46" s="15"/>
    </row>
    <row r="47" spans="1:9" ht="15" customHeight="1" x14ac:dyDescent="0.15"/>
    <row r="48" spans="1:9" ht="39.950000000000003" customHeight="1" x14ac:dyDescent="0.15">
      <c r="A48" s="13"/>
      <c r="B48" s="13"/>
      <c r="C48" s="13"/>
      <c r="D48" s="13"/>
      <c r="E48" s="13"/>
    </row>
    <row r="49" spans="1:5" ht="20.100000000000001" customHeight="1" x14ac:dyDescent="0.15">
      <c r="A49" s="15" t="s">
        <v>9</v>
      </c>
      <c r="B49" s="15"/>
      <c r="C49" s="15" t="s">
        <v>10</v>
      </c>
      <c r="D49" s="15"/>
      <c r="E49" s="15"/>
    </row>
    <row r="50" spans="1:5" ht="20.100000000000001" customHeight="1" x14ac:dyDescent="0.15">
      <c r="A50" s="15" t="s">
        <v>422</v>
      </c>
      <c r="B50" s="15"/>
    </row>
    <row r="51" spans="1:5" ht="20.100000000000001" customHeight="1" x14ac:dyDescent="0.15">
      <c r="A51" s="3" t="s">
        <v>424</v>
      </c>
    </row>
  </sheetData>
  <sheetProtection password="C213" sheet="1" objects="1" scenarios="1"/>
  <mergeCells count="26"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  <mergeCell ref="A40:B40"/>
    <mergeCell ref="C40:D40"/>
    <mergeCell ref="F40:G40"/>
    <mergeCell ref="C41:D41"/>
    <mergeCell ref="F41:G41"/>
    <mergeCell ref="A37:B37"/>
    <mergeCell ref="C37:D37"/>
    <mergeCell ref="F37:G37"/>
    <mergeCell ref="C38:D38"/>
    <mergeCell ref="F38:G38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1" t="s">
        <v>425</v>
      </c>
      <c r="F1" s="11"/>
      <c r="G1" s="11"/>
      <c r="H1" s="11"/>
      <c r="I1" s="11"/>
      <c r="J1" s="11"/>
    </row>
    <row r="2" spans="1:10" ht="24.95" customHeight="1" x14ac:dyDescent="0.15"/>
    <row r="3" spans="1:10" ht="24.95" customHeight="1" x14ac:dyDescent="0.15">
      <c r="A3" s="22" t="s">
        <v>426</v>
      </c>
      <c r="B3" s="22"/>
      <c r="C3" s="23" t="s">
        <v>136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427</v>
      </c>
      <c r="B4" s="22"/>
      <c r="C4" s="23" t="s">
        <v>428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429</v>
      </c>
      <c r="B5" s="22"/>
      <c r="C5" s="23" t="s">
        <v>401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5" t="s">
        <v>430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.95" customHeight="1" x14ac:dyDescent="0.15"/>
    <row r="8" spans="1:10" ht="50.1" customHeight="1" x14ac:dyDescent="0.15">
      <c r="A8" s="20" t="s">
        <v>335</v>
      </c>
      <c r="B8" s="20" t="s">
        <v>431</v>
      </c>
      <c r="C8" s="20" t="s">
        <v>432</v>
      </c>
      <c r="D8" s="20" t="s">
        <v>433</v>
      </c>
      <c r="E8" s="20"/>
      <c r="F8" s="20"/>
      <c r="G8" s="20"/>
      <c r="H8" s="20" t="s">
        <v>434</v>
      </c>
      <c r="I8" s="20" t="s">
        <v>435</v>
      </c>
      <c r="J8" s="20" t="s">
        <v>436</v>
      </c>
    </row>
    <row r="9" spans="1:10" ht="50.1" customHeight="1" x14ac:dyDescent="0.15">
      <c r="A9" s="20"/>
      <c r="B9" s="20"/>
      <c r="C9" s="20"/>
      <c r="D9" s="20" t="s">
        <v>437</v>
      </c>
      <c r="E9" s="20" t="s">
        <v>438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439</v>
      </c>
      <c r="F10" s="5" t="s">
        <v>440</v>
      </c>
      <c r="G10" s="5" t="s">
        <v>441</v>
      </c>
      <c r="H10" s="20"/>
      <c r="I10" s="20"/>
      <c r="J10" s="20"/>
    </row>
    <row r="11" spans="1:10" ht="24.95" customHeight="1" x14ac:dyDescent="0.15">
      <c r="A11" s="5" t="s">
        <v>340</v>
      </c>
      <c r="B11" s="5" t="s">
        <v>61</v>
      </c>
      <c r="C11" s="5" t="s">
        <v>442</v>
      </c>
      <c r="D11" s="5" t="s">
        <v>63</v>
      </c>
      <c r="E11" s="5" t="s">
        <v>65</v>
      </c>
      <c r="F11" s="5" t="s">
        <v>443</v>
      </c>
      <c r="G11" s="5" t="s">
        <v>444</v>
      </c>
      <c r="H11" s="5" t="s">
        <v>445</v>
      </c>
      <c r="I11" s="5" t="s">
        <v>446</v>
      </c>
      <c r="J11" s="5" t="s">
        <v>447</v>
      </c>
    </row>
    <row r="12" spans="1:10" ht="21" x14ac:dyDescent="0.15">
      <c r="A12" s="5" t="s">
        <v>340</v>
      </c>
      <c r="B12" s="6" t="s">
        <v>448</v>
      </c>
      <c r="C12" s="8">
        <v>1</v>
      </c>
      <c r="D12" s="8">
        <v>77112.500100000005</v>
      </c>
      <c r="E12" s="8">
        <v>76349.009999999995</v>
      </c>
      <c r="F12" s="8">
        <v>0</v>
      </c>
      <c r="G12" s="8">
        <v>763.49009999999998</v>
      </c>
      <c r="H12" s="8"/>
      <c r="I12" s="8">
        <v>1</v>
      </c>
      <c r="J12" s="8">
        <v>925350</v>
      </c>
    </row>
    <row r="13" spans="1:10" ht="21" x14ac:dyDescent="0.15">
      <c r="A13" s="5" t="s">
        <v>61</v>
      </c>
      <c r="B13" s="6" t="s">
        <v>449</v>
      </c>
      <c r="C13" s="8">
        <v>4</v>
      </c>
      <c r="D13" s="8">
        <v>73965.461299999995</v>
      </c>
      <c r="E13" s="8">
        <v>73233.13</v>
      </c>
      <c r="F13" s="8">
        <v>0</v>
      </c>
      <c r="G13" s="8">
        <v>732.33130000000006</v>
      </c>
      <c r="H13" s="8"/>
      <c r="I13" s="8">
        <v>1</v>
      </c>
      <c r="J13" s="8">
        <v>3550342.14</v>
      </c>
    </row>
    <row r="14" spans="1:10" ht="21" x14ac:dyDescent="0.15">
      <c r="A14" s="5" t="s">
        <v>65</v>
      </c>
      <c r="B14" s="6" t="s">
        <v>450</v>
      </c>
      <c r="C14" s="8">
        <v>1</v>
      </c>
      <c r="D14" s="8">
        <v>68657.1639</v>
      </c>
      <c r="E14" s="8">
        <v>67977.39</v>
      </c>
      <c r="F14" s="8">
        <v>0</v>
      </c>
      <c r="G14" s="8">
        <v>679.77390000000003</v>
      </c>
      <c r="H14" s="8"/>
      <c r="I14" s="8">
        <v>1</v>
      </c>
      <c r="J14" s="8">
        <v>823885.97</v>
      </c>
    </row>
    <row r="15" spans="1:10" ht="21" x14ac:dyDescent="0.15">
      <c r="A15" s="5" t="s">
        <v>443</v>
      </c>
      <c r="B15" s="6" t="s">
        <v>451</v>
      </c>
      <c r="C15" s="8">
        <v>1</v>
      </c>
      <c r="D15" s="8">
        <v>68657.1639</v>
      </c>
      <c r="E15" s="8">
        <v>67977.39</v>
      </c>
      <c r="F15" s="8">
        <v>0</v>
      </c>
      <c r="G15" s="8">
        <v>679.77390000000003</v>
      </c>
      <c r="H15" s="8"/>
      <c r="I15" s="8">
        <v>1</v>
      </c>
      <c r="J15" s="8">
        <v>823885.97</v>
      </c>
    </row>
    <row r="16" spans="1:10" ht="21" x14ac:dyDescent="0.15">
      <c r="A16" s="5" t="s">
        <v>444</v>
      </c>
      <c r="B16" s="6" t="s">
        <v>452</v>
      </c>
      <c r="C16" s="8">
        <v>25</v>
      </c>
      <c r="D16" s="8">
        <v>38408.128499999999</v>
      </c>
      <c r="E16" s="8">
        <v>36217</v>
      </c>
      <c r="F16" s="8">
        <v>1828.9585</v>
      </c>
      <c r="G16" s="8">
        <v>362.17</v>
      </c>
      <c r="H16" s="8"/>
      <c r="I16" s="8">
        <v>1</v>
      </c>
      <c r="J16" s="8">
        <v>11522438.550000001</v>
      </c>
    </row>
    <row r="17" spans="1:10" ht="21" x14ac:dyDescent="0.15">
      <c r="A17" s="5" t="s">
        <v>453</v>
      </c>
      <c r="B17" s="6" t="s">
        <v>454</v>
      </c>
      <c r="C17" s="8">
        <v>4</v>
      </c>
      <c r="D17" s="8">
        <v>59666.487300000001</v>
      </c>
      <c r="E17" s="8">
        <v>59075.73</v>
      </c>
      <c r="F17" s="8">
        <v>0</v>
      </c>
      <c r="G17" s="8">
        <v>590.75729999999999</v>
      </c>
      <c r="H17" s="8"/>
      <c r="I17" s="8">
        <v>1</v>
      </c>
      <c r="J17" s="8">
        <v>2863991.39</v>
      </c>
    </row>
    <row r="18" spans="1:10" x14ac:dyDescent="0.15">
      <c r="A18" s="5" t="s">
        <v>455</v>
      </c>
      <c r="B18" s="6" t="s">
        <v>456</v>
      </c>
      <c r="C18" s="8">
        <v>2</v>
      </c>
      <c r="D18" s="8">
        <v>42392.083599999998</v>
      </c>
      <c r="E18" s="8">
        <v>41972.36</v>
      </c>
      <c r="F18" s="8">
        <v>0</v>
      </c>
      <c r="G18" s="8">
        <v>419.72359999999998</v>
      </c>
      <c r="H18" s="8"/>
      <c r="I18" s="8">
        <v>1</v>
      </c>
      <c r="J18" s="8">
        <v>1017410.01</v>
      </c>
    </row>
    <row r="19" spans="1:10" x14ac:dyDescent="0.15">
      <c r="A19" s="5" t="s">
        <v>457</v>
      </c>
      <c r="B19" s="6" t="s">
        <v>458</v>
      </c>
      <c r="C19" s="8">
        <v>32</v>
      </c>
      <c r="D19" s="8">
        <v>75778.351800000004</v>
      </c>
      <c r="E19" s="8">
        <v>75778.351800000004</v>
      </c>
      <c r="F19" s="8">
        <v>0</v>
      </c>
      <c r="G19" s="8">
        <v>0</v>
      </c>
      <c r="H19" s="8"/>
      <c r="I19" s="8">
        <v>1</v>
      </c>
      <c r="J19" s="8">
        <v>29098887.09</v>
      </c>
    </row>
    <row r="20" spans="1:10" x14ac:dyDescent="0.15">
      <c r="A20" s="5" t="s">
        <v>459</v>
      </c>
      <c r="B20" s="6" t="s">
        <v>460</v>
      </c>
      <c r="C20" s="8">
        <v>1</v>
      </c>
      <c r="D20" s="8">
        <v>40676.235000000001</v>
      </c>
      <c r="E20" s="8">
        <v>40273.5</v>
      </c>
      <c r="F20" s="8">
        <v>0</v>
      </c>
      <c r="G20" s="8">
        <v>402.73500000000001</v>
      </c>
      <c r="H20" s="8"/>
      <c r="I20" s="8">
        <v>1</v>
      </c>
      <c r="J20" s="8">
        <v>488114.82</v>
      </c>
    </row>
    <row r="21" spans="1:10" x14ac:dyDescent="0.15">
      <c r="A21" s="5" t="s">
        <v>461</v>
      </c>
      <c r="B21" s="6" t="s">
        <v>462</v>
      </c>
      <c r="C21" s="8">
        <v>1</v>
      </c>
      <c r="D21" s="8">
        <v>39592.636299999998</v>
      </c>
      <c r="E21" s="8">
        <v>39200.629999999997</v>
      </c>
      <c r="F21" s="8">
        <v>0</v>
      </c>
      <c r="G21" s="8">
        <v>392.00630000000001</v>
      </c>
      <c r="H21" s="8"/>
      <c r="I21" s="8">
        <v>1</v>
      </c>
      <c r="J21" s="8">
        <v>475111.64</v>
      </c>
    </row>
    <row r="22" spans="1:10" x14ac:dyDescent="0.15">
      <c r="A22" s="5" t="s">
        <v>463</v>
      </c>
      <c r="B22" s="6" t="s">
        <v>464</v>
      </c>
      <c r="C22" s="8">
        <v>2</v>
      </c>
      <c r="D22" s="8">
        <v>43825.919999999998</v>
      </c>
      <c r="E22" s="8">
        <v>43392</v>
      </c>
      <c r="F22" s="8">
        <v>0</v>
      </c>
      <c r="G22" s="8">
        <v>433.92</v>
      </c>
      <c r="H22" s="8"/>
      <c r="I22" s="8">
        <v>1</v>
      </c>
      <c r="J22" s="8">
        <v>1051822.0800000001</v>
      </c>
    </row>
    <row r="23" spans="1:10" ht="21" x14ac:dyDescent="0.15">
      <c r="A23" s="5" t="s">
        <v>465</v>
      </c>
      <c r="B23" s="6" t="s">
        <v>466</v>
      </c>
      <c r="C23" s="8">
        <v>1</v>
      </c>
      <c r="D23" s="8">
        <v>55622.720000000001</v>
      </c>
      <c r="E23" s="8">
        <v>55072</v>
      </c>
      <c r="F23" s="8">
        <v>0</v>
      </c>
      <c r="G23" s="8">
        <v>550.72</v>
      </c>
      <c r="H23" s="8"/>
      <c r="I23" s="8">
        <v>1</v>
      </c>
      <c r="J23" s="8">
        <v>667472.64000000001</v>
      </c>
    </row>
    <row r="24" spans="1:10" x14ac:dyDescent="0.15">
      <c r="A24" s="5" t="s">
        <v>467</v>
      </c>
      <c r="B24" s="6" t="s">
        <v>468</v>
      </c>
      <c r="C24" s="8">
        <v>1.5</v>
      </c>
      <c r="D24" s="8">
        <v>76481.240000000005</v>
      </c>
      <c r="E24" s="8">
        <v>75724</v>
      </c>
      <c r="F24" s="8">
        <v>0</v>
      </c>
      <c r="G24" s="8">
        <v>757.24</v>
      </c>
      <c r="H24" s="8"/>
      <c r="I24" s="8">
        <v>1</v>
      </c>
      <c r="J24" s="8">
        <v>1376662.32</v>
      </c>
    </row>
    <row r="25" spans="1:10" x14ac:dyDescent="0.15">
      <c r="A25" s="5" t="s">
        <v>469</v>
      </c>
      <c r="B25" s="6" t="s">
        <v>470</v>
      </c>
      <c r="C25" s="8">
        <v>7</v>
      </c>
      <c r="D25" s="8">
        <v>49521.714</v>
      </c>
      <c r="E25" s="8">
        <v>49031.4</v>
      </c>
      <c r="F25" s="8">
        <v>0</v>
      </c>
      <c r="G25" s="8">
        <v>490.31400000000002</v>
      </c>
      <c r="H25" s="8"/>
      <c r="I25" s="8">
        <v>1</v>
      </c>
      <c r="J25" s="8">
        <v>4159823.98</v>
      </c>
    </row>
    <row r="26" spans="1:10" ht="21" x14ac:dyDescent="0.15">
      <c r="A26" s="5" t="s">
        <v>471</v>
      </c>
      <c r="B26" s="6" t="s">
        <v>472</v>
      </c>
      <c r="C26" s="8">
        <v>1</v>
      </c>
      <c r="D26" s="8">
        <v>63253.179100000001</v>
      </c>
      <c r="E26" s="8">
        <v>62626.91</v>
      </c>
      <c r="F26" s="8">
        <v>0</v>
      </c>
      <c r="G26" s="8">
        <v>626.26909999999998</v>
      </c>
      <c r="H26" s="8"/>
      <c r="I26" s="8">
        <v>1</v>
      </c>
      <c r="J26" s="8">
        <v>759038.15</v>
      </c>
    </row>
    <row r="27" spans="1:10" ht="21" x14ac:dyDescent="0.15">
      <c r="A27" s="5" t="s">
        <v>473</v>
      </c>
      <c r="B27" s="6" t="s">
        <v>474</v>
      </c>
      <c r="C27" s="8">
        <v>1</v>
      </c>
      <c r="D27" s="8">
        <v>37059.93</v>
      </c>
      <c r="E27" s="8">
        <v>36693</v>
      </c>
      <c r="F27" s="8">
        <v>0</v>
      </c>
      <c r="G27" s="8">
        <v>366.93</v>
      </c>
      <c r="H27" s="8"/>
      <c r="I27" s="8">
        <v>1</v>
      </c>
      <c r="J27" s="8">
        <v>444719.16</v>
      </c>
    </row>
    <row r="28" spans="1:10" ht="21" x14ac:dyDescent="0.15">
      <c r="A28" s="5" t="s">
        <v>475</v>
      </c>
      <c r="B28" s="6" t="s">
        <v>476</v>
      </c>
      <c r="C28" s="8">
        <v>1</v>
      </c>
      <c r="D28" s="8">
        <v>37059.93</v>
      </c>
      <c r="E28" s="8">
        <v>36693</v>
      </c>
      <c r="F28" s="8">
        <v>0</v>
      </c>
      <c r="G28" s="8">
        <v>366.93</v>
      </c>
      <c r="H28" s="8"/>
      <c r="I28" s="8">
        <v>1</v>
      </c>
      <c r="J28" s="8">
        <v>444719.16</v>
      </c>
    </row>
    <row r="29" spans="1:10" ht="21" x14ac:dyDescent="0.15">
      <c r="A29" s="5" t="s">
        <v>477</v>
      </c>
      <c r="B29" s="6" t="s">
        <v>478</v>
      </c>
      <c r="C29" s="8">
        <v>1</v>
      </c>
      <c r="D29" s="8">
        <v>36813.772799999999</v>
      </c>
      <c r="E29" s="8">
        <v>36449.279999999999</v>
      </c>
      <c r="F29" s="8">
        <v>0</v>
      </c>
      <c r="G29" s="8">
        <v>364.49279999999999</v>
      </c>
      <c r="H29" s="8"/>
      <c r="I29" s="8">
        <v>1</v>
      </c>
      <c r="J29" s="8">
        <v>441765.27</v>
      </c>
    </row>
    <row r="30" spans="1:10" ht="21" x14ac:dyDescent="0.15">
      <c r="A30" s="5" t="s">
        <v>479</v>
      </c>
      <c r="B30" s="6" t="s">
        <v>480</v>
      </c>
      <c r="C30" s="8">
        <v>12</v>
      </c>
      <c r="D30" s="8">
        <v>33866.108</v>
      </c>
      <c r="E30" s="8">
        <v>33530.800000000003</v>
      </c>
      <c r="F30" s="8">
        <v>0</v>
      </c>
      <c r="G30" s="8">
        <v>335.30799999999999</v>
      </c>
      <c r="H30" s="8"/>
      <c r="I30" s="8">
        <v>1</v>
      </c>
      <c r="J30" s="8">
        <v>4876719.55</v>
      </c>
    </row>
    <row r="31" spans="1:10" ht="21" x14ac:dyDescent="0.15">
      <c r="A31" s="5" t="s">
        <v>481</v>
      </c>
      <c r="B31" s="6" t="s">
        <v>482</v>
      </c>
      <c r="C31" s="8">
        <v>1</v>
      </c>
      <c r="D31" s="8">
        <v>31141.653200000001</v>
      </c>
      <c r="E31" s="8">
        <v>30833.32</v>
      </c>
      <c r="F31" s="8">
        <v>0</v>
      </c>
      <c r="G31" s="8">
        <v>308.33319999999998</v>
      </c>
      <c r="H31" s="8"/>
      <c r="I31" s="8">
        <v>1</v>
      </c>
      <c r="J31" s="8">
        <v>373699.84000000003</v>
      </c>
    </row>
    <row r="32" spans="1:10" ht="21" x14ac:dyDescent="0.15">
      <c r="A32" s="5" t="s">
        <v>483</v>
      </c>
      <c r="B32" s="6" t="s">
        <v>484</v>
      </c>
      <c r="C32" s="8">
        <v>1</v>
      </c>
      <c r="D32" s="8">
        <v>46291.936000000002</v>
      </c>
      <c r="E32" s="8">
        <v>45833.599999999999</v>
      </c>
      <c r="F32" s="8">
        <v>0</v>
      </c>
      <c r="G32" s="8">
        <v>458.33600000000001</v>
      </c>
      <c r="H32" s="8"/>
      <c r="I32" s="8">
        <v>1</v>
      </c>
      <c r="J32" s="8">
        <v>555503.23</v>
      </c>
    </row>
    <row r="33" spans="1:10" ht="21" x14ac:dyDescent="0.15">
      <c r="A33" s="5" t="s">
        <v>485</v>
      </c>
      <c r="B33" s="6" t="s">
        <v>486</v>
      </c>
      <c r="C33" s="8">
        <v>1</v>
      </c>
      <c r="D33" s="8">
        <v>46291.936000000002</v>
      </c>
      <c r="E33" s="8">
        <v>45833.599999999999</v>
      </c>
      <c r="F33" s="8">
        <v>0</v>
      </c>
      <c r="G33" s="8">
        <v>458.33600000000001</v>
      </c>
      <c r="H33" s="8"/>
      <c r="I33" s="8">
        <v>1</v>
      </c>
      <c r="J33" s="8">
        <v>555503.23</v>
      </c>
    </row>
    <row r="34" spans="1:10" ht="21" x14ac:dyDescent="0.15">
      <c r="A34" s="5" t="s">
        <v>487</v>
      </c>
      <c r="B34" s="6" t="s">
        <v>488</v>
      </c>
      <c r="C34" s="8">
        <v>4</v>
      </c>
      <c r="D34" s="8">
        <v>46291.936000000002</v>
      </c>
      <c r="E34" s="8">
        <v>45833.599999999999</v>
      </c>
      <c r="F34" s="8">
        <v>0</v>
      </c>
      <c r="G34" s="8">
        <v>458.33600000000001</v>
      </c>
      <c r="H34" s="8"/>
      <c r="I34" s="8">
        <v>1</v>
      </c>
      <c r="J34" s="8">
        <v>2222012.9300000002</v>
      </c>
    </row>
    <row r="35" spans="1:10" x14ac:dyDescent="0.15">
      <c r="A35" s="5" t="s">
        <v>489</v>
      </c>
      <c r="B35" s="6" t="s">
        <v>490</v>
      </c>
      <c r="C35" s="8">
        <v>1</v>
      </c>
      <c r="D35" s="8">
        <v>53525.050999999999</v>
      </c>
      <c r="E35" s="8">
        <v>52995.1</v>
      </c>
      <c r="F35" s="8">
        <v>0</v>
      </c>
      <c r="G35" s="8">
        <v>529.95100000000002</v>
      </c>
      <c r="H35" s="8"/>
      <c r="I35" s="8">
        <v>1</v>
      </c>
      <c r="J35" s="8">
        <v>642300.61</v>
      </c>
    </row>
    <row r="36" spans="1:10" ht="21" x14ac:dyDescent="0.15">
      <c r="A36" s="5" t="s">
        <v>491</v>
      </c>
      <c r="B36" s="6" t="s">
        <v>492</v>
      </c>
      <c r="C36" s="8">
        <v>1</v>
      </c>
      <c r="D36" s="8">
        <v>45713.286800000002</v>
      </c>
      <c r="E36" s="8">
        <v>45260.68</v>
      </c>
      <c r="F36" s="8">
        <v>0</v>
      </c>
      <c r="G36" s="8">
        <v>452.60680000000002</v>
      </c>
      <c r="H36" s="8"/>
      <c r="I36" s="8">
        <v>1</v>
      </c>
      <c r="J36" s="8">
        <v>548559.43999999994</v>
      </c>
    </row>
    <row r="37" spans="1:10" ht="21" x14ac:dyDescent="0.15">
      <c r="A37" s="5" t="s">
        <v>493</v>
      </c>
      <c r="B37" s="6" t="s">
        <v>494</v>
      </c>
      <c r="C37" s="8">
        <v>1.5</v>
      </c>
      <c r="D37" s="8">
        <v>36774.322200000002</v>
      </c>
      <c r="E37" s="8">
        <v>36410.22</v>
      </c>
      <c r="F37" s="8">
        <v>0</v>
      </c>
      <c r="G37" s="8">
        <v>364.10219999999998</v>
      </c>
      <c r="H37" s="8"/>
      <c r="I37" s="8">
        <v>1</v>
      </c>
      <c r="J37" s="8">
        <v>661937.80000000005</v>
      </c>
    </row>
    <row r="38" spans="1:10" ht="21" x14ac:dyDescent="0.15">
      <c r="A38" s="5" t="s">
        <v>495</v>
      </c>
      <c r="B38" s="6" t="s">
        <v>496</v>
      </c>
      <c r="C38" s="8">
        <v>2</v>
      </c>
      <c r="D38" s="8">
        <v>32869.440000000002</v>
      </c>
      <c r="E38" s="8">
        <v>32544</v>
      </c>
      <c r="F38" s="8">
        <v>0</v>
      </c>
      <c r="G38" s="8">
        <v>325.44</v>
      </c>
      <c r="H38" s="8"/>
      <c r="I38" s="8">
        <v>1</v>
      </c>
      <c r="J38" s="8">
        <v>788866.56000000006</v>
      </c>
    </row>
    <row r="39" spans="1:10" ht="21" x14ac:dyDescent="0.15">
      <c r="A39" s="5" t="s">
        <v>497</v>
      </c>
      <c r="B39" s="6" t="s">
        <v>498</v>
      </c>
      <c r="C39" s="8">
        <v>1</v>
      </c>
      <c r="D39" s="8">
        <v>38683</v>
      </c>
      <c r="E39" s="8">
        <v>38300</v>
      </c>
      <c r="F39" s="8">
        <v>0</v>
      </c>
      <c r="G39" s="8">
        <v>383</v>
      </c>
      <c r="H39" s="8"/>
      <c r="I39" s="8">
        <v>1</v>
      </c>
      <c r="J39" s="8">
        <v>464196</v>
      </c>
    </row>
    <row r="40" spans="1:10" ht="21" x14ac:dyDescent="0.15">
      <c r="A40" s="5" t="s">
        <v>499</v>
      </c>
      <c r="B40" s="6" t="s">
        <v>500</v>
      </c>
      <c r="C40" s="8">
        <v>1</v>
      </c>
      <c r="D40" s="8">
        <v>37612.197999999997</v>
      </c>
      <c r="E40" s="8">
        <v>37239.800000000003</v>
      </c>
      <c r="F40" s="8">
        <v>0</v>
      </c>
      <c r="G40" s="8">
        <v>372.39800000000002</v>
      </c>
      <c r="H40" s="8"/>
      <c r="I40" s="8">
        <v>1</v>
      </c>
      <c r="J40" s="8">
        <v>451346.38</v>
      </c>
    </row>
    <row r="41" spans="1:10" ht="21" x14ac:dyDescent="0.15">
      <c r="A41" s="5" t="s">
        <v>501</v>
      </c>
      <c r="B41" s="6" t="s">
        <v>502</v>
      </c>
      <c r="C41" s="8">
        <v>1</v>
      </c>
      <c r="D41" s="8">
        <v>28486.848000000002</v>
      </c>
      <c r="E41" s="8">
        <v>28204.799999999999</v>
      </c>
      <c r="F41" s="8">
        <v>0</v>
      </c>
      <c r="G41" s="8">
        <v>282.048</v>
      </c>
      <c r="H41" s="8"/>
      <c r="I41" s="8">
        <v>1</v>
      </c>
      <c r="J41" s="8">
        <v>341842.18</v>
      </c>
    </row>
    <row r="42" spans="1:10" ht="21" x14ac:dyDescent="0.15">
      <c r="A42" s="5" t="s">
        <v>503</v>
      </c>
      <c r="B42" s="6" t="s">
        <v>504</v>
      </c>
      <c r="C42" s="8">
        <v>2</v>
      </c>
      <c r="D42" s="8">
        <v>30946.400000000001</v>
      </c>
      <c r="E42" s="8">
        <v>30640</v>
      </c>
      <c r="F42" s="8">
        <v>0</v>
      </c>
      <c r="G42" s="8">
        <v>306.39999999999998</v>
      </c>
      <c r="H42" s="8"/>
      <c r="I42" s="8">
        <v>1</v>
      </c>
      <c r="J42" s="8">
        <v>742713.6</v>
      </c>
    </row>
    <row r="43" spans="1:10" ht="21" x14ac:dyDescent="0.15">
      <c r="A43" s="5" t="s">
        <v>505</v>
      </c>
      <c r="B43" s="6" t="s">
        <v>506</v>
      </c>
      <c r="C43" s="8">
        <v>14</v>
      </c>
      <c r="D43" s="8">
        <v>22612.2032</v>
      </c>
      <c r="E43" s="8">
        <v>22388.32</v>
      </c>
      <c r="F43" s="8">
        <v>0</v>
      </c>
      <c r="G43" s="8">
        <v>223.88319999999999</v>
      </c>
      <c r="H43" s="8"/>
      <c r="I43" s="8">
        <v>1</v>
      </c>
      <c r="J43" s="8">
        <v>3798850.14</v>
      </c>
    </row>
    <row r="44" spans="1:10" ht="21" x14ac:dyDescent="0.15">
      <c r="A44" s="5" t="s">
        <v>507</v>
      </c>
      <c r="B44" s="6" t="s">
        <v>508</v>
      </c>
      <c r="C44" s="8">
        <v>3</v>
      </c>
      <c r="D44" s="8">
        <v>22612.2032</v>
      </c>
      <c r="E44" s="8">
        <v>22388.32</v>
      </c>
      <c r="F44" s="8">
        <v>0</v>
      </c>
      <c r="G44" s="8">
        <v>223.88319999999999</v>
      </c>
      <c r="H44" s="8"/>
      <c r="I44" s="8">
        <v>1</v>
      </c>
      <c r="J44" s="8">
        <v>814039.32</v>
      </c>
    </row>
    <row r="45" spans="1:10" ht="21" x14ac:dyDescent="0.15">
      <c r="A45" s="5" t="s">
        <v>509</v>
      </c>
      <c r="B45" s="6" t="s">
        <v>510</v>
      </c>
      <c r="C45" s="8">
        <v>2</v>
      </c>
      <c r="D45" s="8">
        <v>22612.2032</v>
      </c>
      <c r="E45" s="8">
        <v>22388.32</v>
      </c>
      <c r="F45" s="8">
        <v>0</v>
      </c>
      <c r="G45" s="8">
        <v>223.88319999999999</v>
      </c>
      <c r="H45" s="8"/>
      <c r="I45" s="8">
        <v>1</v>
      </c>
      <c r="J45" s="8">
        <v>542692.88</v>
      </c>
    </row>
    <row r="46" spans="1:10" ht="21" x14ac:dyDescent="0.15">
      <c r="A46" s="5" t="s">
        <v>511</v>
      </c>
      <c r="B46" s="6" t="s">
        <v>512</v>
      </c>
      <c r="C46" s="8">
        <v>2</v>
      </c>
      <c r="D46" s="8">
        <v>22612.2032</v>
      </c>
      <c r="E46" s="8">
        <v>22388.32</v>
      </c>
      <c r="F46" s="8">
        <v>0</v>
      </c>
      <c r="G46" s="8">
        <v>223.88319999999999</v>
      </c>
      <c r="H46" s="8"/>
      <c r="I46" s="8">
        <v>1</v>
      </c>
      <c r="J46" s="8">
        <v>542692.88</v>
      </c>
    </row>
    <row r="47" spans="1:10" ht="21" x14ac:dyDescent="0.15">
      <c r="A47" s="5" t="s">
        <v>513</v>
      </c>
      <c r="B47" s="6" t="s">
        <v>514</v>
      </c>
      <c r="C47" s="8">
        <v>1</v>
      </c>
      <c r="D47" s="8">
        <v>23540.756799999999</v>
      </c>
      <c r="E47" s="8">
        <v>23307.68</v>
      </c>
      <c r="F47" s="8">
        <v>0</v>
      </c>
      <c r="G47" s="8">
        <v>233.07679999999999</v>
      </c>
      <c r="H47" s="8"/>
      <c r="I47" s="8">
        <v>1</v>
      </c>
      <c r="J47" s="8">
        <v>282489.08</v>
      </c>
    </row>
    <row r="48" spans="1:10" ht="21" x14ac:dyDescent="0.15">
      <c r="A48" s="5" t="s">
        <v>515</v>
      </c>
      <c r="B48" s="6" t="s">
        <v>516</v>
      </c>
      <c r="C48" s="8">
        <v>2</v>
      </c>
      <c r="D48" s="8">
        <v>23540.756799999999</v>
      </c>
      <c r="E48" s="8">
        <v>23307.68</v>
      </c>
      <c r="F48" s="8">
        <v>0</v>
      </c>
      <c r="G48" s="8">
        <v>233.07679999999999</v>
      </c>
      <c r="H48" s="8"/>
      <c r="I48" s="8">
        <v>1</v>
      </c>
      <c r="J48" s="8">
        <v>564978.16</v>
      </c>
    </row>
    <row r="49" spans="1:10" ht="21" x14ac:dyDescent="0.15">
      <c r="A49" s="5" t="s">
        <v>517</v>
      </c>
      <c r="B49" s="6" t="s">
        <v>518</v>
      </c>
      <c r="C49" s="8">
        <v>2</v>
      </c>
      <c r="D49" s="8">
        <v>23540.756799999999</v>
      </c>
      <c r="E49" s="8">
        <v>23307.68</v>
      </c>
      <c r="F49" s="8">
        <v>0</v>
      </c>
      <c r="G49" s="8">
        <v>233.07679999999999</v>
      </c>
      <c r="H49" s="8"/>
      <c r="I49" s="8">
        <v>1</v>
      </c>
      <c r="J49" s="8">
        <v>564978.16</v>
      </c>
    </row>
    <row r="50" spans="1:10" ht="21" x14ac:dyDescent="0.15">
      <c r="A50" s="5" t="s">
        <v>519</v>
      </c>
      <c r="B50" s="6" t="s">
        <v>520</v>
      </c>
      <c r="C50" s="8">
        <v>2</v>
      </c>
      <c r="D50" s="8">
        <v>23540.756799999999</v>
      </c>
      <c r="E50" s="8">
        <v>23307.68</v>
      </c>
      <c r="F50" s="8">
        <v>0</v>
      </c>
      <c r="G50" s="8">
        <v>233.07679999999999</v>
      </c>
      <c r="H50" s="8"/>
      <c r="I50" s="8">
        <v>1</v>
      </c>
      <c r="J50" s="8">
        <v>564978.16</v>
      </c>
    </row>
    <row r="51" spans="1:10" ht="21" x14ac:dyDescent="0.15">
      <c r="A51" s="5" t="s">
        <v>521</v>
      </c>
      <c r="B51" s="6" t="s">
        <v>522</v>
      </c>
      <c r="C51" s="8">
        <v>1</v>
      </c>
      <c r="D51" s="8">
        <v>25848.4048</v>
      </c>
      <c r="E51" s="8">
        <v>25592.48</v>
      </c>
      <c r="F51" s="8">
        <v>0</v>
      </c>
      <c r="G51" s="8">
        <v>255.9248</v>
      </c>
      <c r="H51" s="8"/>
      <c r="I51" s="8">
        <v>1</v>
      </c>
      <c r="J51" s="8">
        <v>310180.86</v>
      </c>
    </row>
    <row r="52" spans="1:10" ht="21" x14ac:dyDescent="0.15">
      <c r="A52" s="5" t="s">
        <v>523</v>
      </c>
      <c r="B52" s="6" t="s">
        <v>524</v>
      </c>
      <c r="C52" s="8">
        <v>1</v>
      </c>
      <c r="D52" s="8">
        <v>28787.908800000001</v>
      </c>
      <c r="E52" s="8">
        <v>28502.880000000001</v>
      </c>
      <c r="F52" s="8">
        <v>0</v>
      </c>
      <c r="G52" s="8">
        <v>285.02879999999999</v>
      </c>
      <c r="H52" s="8"/>
      <c r="I52" s="8">
        <v>1</v>
      </c>
      <c r="J52" s="8">
        <v>345454.91</v>
      </c>
    </row>
    <row r="53" spans="1:10" ht="21" x14ac:dyDescent="0.15">
      <c r="A53" s="5" t="s">
        <v>525</v>
      </c>
      <c r="B53" s="6" t="s">
        <v>522</v>
      </c>
      <c r="C53" s="8">
        <v>2</v>
      </c>
      <c r="D53" s="8">
        <v>29579.1024</v>
      </c>
      <c r="E53" s="8">
        <v>29286.240000000002</v>
      </c>
      <c r="F53" s="8">
        <v>0</v>
      </c>
      <c r="G53" s="8">
        <v>292.86239999999998</v>
      </c>
      <c r="H53" s="8"/>
      <c r="I53" s="8">
        <v>1</v>
      </c>
      <c r="J53" s="8">
        <v>709898.46</v>
      </c>
    </row>
    <row r="54" spans="1:10" ht="21" x14ac:dyDescent="0.15">
      <c r="A54" s="5" t="s">
        <v>526</v>
      </c>
      <c r="B54" s="6" t="s">
        <v>527</v>
      </c>
      <c r="C54" s="8">
        <v>1</v>
      </c>
      <c r="D54" s="8">
        <v>28787.908800000001</v>
      </c>
      <c r="E54" s="8">
        <v>28502.880000000001</v>
      </c>
      <c r="F54" s="8">
        <v>0</v>
      </c>
      <c r="G54" s="8">
        <v>285.02879999999999</v>
      </c>
      <c r="H54" s="8"/>
      <c r="I54" s="8">
        <v>1</v>
      </c>
      <c r="J54" s="8">
        <v>345454.91</v>
      </c>
    </row>
    <row r="55" spans="1:10" ht="21" x14ac:dyDescent="0.15">
      <c r="A55" s="5" t="s">
        <v>528</v>
      </c>
      <c r="B55" s="6" t="s">
        <v>529</v>
      </c>
      <c r="C55" s="8">
        <v>3.5</v>
      </c>
      <c r="D55" s="8">
        <v>25848.4048</v>
      </c>
      <c r="E55" s="8">
        <v>25592.48</v>
      </c>
      <c r="F55" s="8">
        <v>0</v>
      </c>
      <c r="G55" s="8">
        <v>255.9248</v>
      </c>
      <c r="H55" s="8"/>
      <c r="I55" s="8">
        <v>1</v>
      </c>
      <c r="J55" s="8">
        <v>1085633</v>
      </c>
    </row>
    <row r="56" spans="1:10" ht="21" x14ac:dyDescent="0.15">
      <c r="A56" s="5" t="s">
        <v>530</v>
      </c>
      <c r="B56" s="6" t="s">
        <v>531</v>
      </c>
      <c r="C56" s="8">
        <v>2</v>
      </c>
      <c r="D56" s="8">
        <v>28787.908800000001</v>
      </c>
      <c r="E56" s="8">
        <v>28502.880000000001</v>
      </c>
      <c r="F56" s="8">
        <v>0</v>
      </c>
      <c r="G56" s="8">
        <v>285.02879999999999</v>
      </c>
      <c r="H56" s="8"/>
      <c r="I56" s="8">
        <v>1</v>
      </c>
      <c r="J56" s="8">
        <v>690909.81</v>
      </c>
    </row>
    <row r="57" spans="1:10" ht="21" x14ac:dyDescent="0.15">
      <c r="A57" s="5" t="s">
        <v>532</v>
      </c>
      <c r="B57" s="6" t="s">
        <v>533</v>
      </c>
      <c r="C57" s="8">
        <v>6</v>
      </c>
      <c r="D57" s="8">
        <v>28787.908800000001</v>
      </c>
      <c r="E57" s="8">
        <v>28502.880000000001</v>
      </c>
      <c r="F57" s="8">
        <v>0</v>
      </c>
      <c r="G57" s="8">
        <v>285.02879999999999</v>
      </c>
      <c r="H57" s="8"/>
      <c r="I57" s="8">
        <v>1</v>
      </c>
      <c r="J57" s="8">
        <v>2072729.43</v>
      </c>
    </row>
    <row r="58" spans="1:10" ht="31.5" x14ac:dyDescent="0.15">
      <c r="A58" s="5" t="s">
        <v>534</v>
      </c>
      <c r="B58" s="6" t="s">
        <v>535</v>
      </c>
      <c r="C58" s="8">
        <v>3.5</v>
      </c>
      <c r="D58" s="8">
        <v>29579.1024</v>
      </c>
      <c r="E58" s="8">
        <v>29286.240000000002</v>
      </c>
      <c r="F58" s="8">
        <v>0</v>
      </c>
      <c r="G58" s="8">
        <v>292.86239999999998</v>
      </c>
      <c r="H58" s="8"/>
      <c r="I58" s="8">
        <v>1</v>
      </c>
      <c r="J58" s="8">
        <v>1242322.3</v>
      </c>
    </row>
    <row r="59" spans="1:10" ht="21" x14ac:dyDescent="0.15">
      <c r="A59" s="5" t="s">
        <v>536</v>
      </c>
      <c r="B59" s="6" t="s">
        <v>537</v>
      </c>
      <c r="C59" s="8">
        <v>3</v>
      </c>
      <c r="D59" s="8">
        <v>47664.122000000003</v>
      </c>
      <c r="E59" s="8">
        <v>47192.2</v>
      </c>
      <c r="F59" s="8">
        <v>0</v>
      </c>
      <c r="G59" s="8">
        <v>471.92200000000003</v>
      </c>
      <c r="H59" s="8"/>
      <c r="I59" s="8">
        <v>1</v>
      </c>
      <c r="J59" s="8">
        <v>1715908.39</v>
      </c>
    </row>
    <row r="60" spans="1:10" ht="31.5" x14ac:dyDescent="0.15">
      <c r="A60" s="5" t="s">
        <v>538</v>
      </c>
      <c r="B60" s="6" t="s">
        <v>539</v>
      </c>
      <c r="C60" s="8">
        <v>0.5</v>
      </c>
      <c r="D60" s="8">
        <v>34841.515500000001</v>
      </c>
      <c r="E60" s="8">
        <v>34496.550000000003</v>
      </c>
      <c r="F60" s="8">
        <v>0</v>
      </c>
      <c r="G60" s="8">
        <v>344.96550000000002</v>
      </c>
      <c r="H60" s="8"/>
      <c r="I60" s="8">
        <v>1</v>
      </c>
      <c r="J60" s="8">
        <v>209049.09</v>
      </c>
    </row>
    <row r="61" spans="1:10" ht="21" x14ac:dyDescent="0.15">
      <c r="A61" s="5" t="s">
        <v>540</v>
      </c>
      <c r="B61" s="6" t="s">
        <v>541</v>
      </c>
      <c r="C61" s="8">
        <v>2</v>
      </c>
      <c r="D61" s="8">
        <v>68235.600000000006</v>
      </c>
      <c r="E61" s="8">
        <v>67560</v>
      </c>
      <c r="F61" s="8">
        <v>0</v>
      </c>
      <c r="G61" s="8">
        <v>675.6</v>
      </c>
      <c r="H61" s="8"/>
      <c r="I61" s="8">
        <v>1</v>
      </c>
      <c r="J61" s="8">
        <v>1637654.4</v>
      </c>
    </row>
    <row r="62" spans="1:10" ht="21" x14ac:dyDescent="0.15">
      <c r="A62" s="5" t="s">
        <v>542</v>
      </c>
      <c r="B62" s="6" t="s">
        <v>543</v>
      </c>
      <c r="C62" s="8">
        <v>4</v>
      </c>
      <c r="D62" s="8">
        <v>24716.558400000002</v>
      </c>
      <c r="E62" s="8">
        <v>24471.84</v>
      </c>
      <c r="F62" s="8">
        <v>0</v>
      </c>
      <c r="G62" s="8">
        <v>244.7184</v>
      </c>
      <c r="H62" s="8"/>
      <c r="I62" s="8">
        <v>1</v>
      </c>
      <c r="J62" s="8">
        <v>1186394.8</v>
      </c>
    </row>
    <row r="63" spans="1:10" x14ac:dyDescent="0.15">
      <c r="A63" s="5" t="s">
        <v>544</v>
      </c>
      <c r="B63" s="6" t="s">
        <v>545</v>
      </c>
      <c r="C63" s="8">
        <v>1</v>
      </c>
      <c r="D63" s="8">
        <v>40207.877800000002</v>
      </c>
      <c r="E63" s="8">
        <v>39809.78</v>
      </c>
      <c r="F63" s="8">
        <v>0</v>
      </c>
      <c r="G63" s="8">
        <v>398.09780000000001</v>
      </c>
      <c r="H63" s="8"/>
      <c r="I63" s="8">
        <v>1</v>
      </c>
      <c r="J63" s="8">
        <v>482494.53</v>
      </c>
    </row>
    <row r="64" spans="1:10" x14ac:dyDescent="0.15">
      <c r="A64" s="5" t="s">
        <v>546</v>
      </c>
      <c r="B64" s="6" t="s">
        <v>547</v>
      </c>
      <c r="C64" s="8">
        <v>1</v>
      </c>
      <c r="D64" s="8">
        <v>72349.461299999995</v>
      </c>
      <c r="E64" s="8">
        <v>71633.13</v>
      </c>
      <c r="F64" s="8">
        <v>0</v>
      </c>
      <c r="G64" s="8">
        <v>716.33130000000006</v>
      </c>
      <c r="H64" s="8"/>
      <c r="I64" s="8">
        <v>1</v>
      </c>
      <c r="J64" s="8">
        <v>868193.54</v>
      </c>
    </row>
    <row r="65" spans="1:10" ht="21" x14ac:dyDescent="0.15">
      <c r="A65" s="5" t="s">
        <v>548</v>
      </c>
      <c r="B65" s="6" t="s">
        <v>549</v>
      </c>
      <c r="C65" s="8">
        <v>4</v>
      </c>
      <c r="D65" s="8">
        <v>41952.067000000003</v>
      </c>
      <c r="E65" s="8">
        <v>41536.699999999997</v>
      </c>
      <c r="F65" s="8">
        <v>0</v>
      </c>
      <c r="G65" s="8">
        <v>415.36700000000002</v>
      </c>
      <c r="H65" s="8"/>
      <c r="I65" s="8">
        <v>1</v>
      </c>
      <c r="J65" s="8">
        <v>2013699.22</v>
      </c>
    </row>
    <row r="66" spans="1:10" ht="21" x14ac:dyDescent="0.15">
      <c r="A66" s="5" t="s">
        <v>550</v>
      </c>
      <c r="B66" s="6" t="s">
        <v>549</v>
      </c>
      <c r="C66" s="8">
        <v>2</v>
      </c>
      <c r="D66" s="8">
        <v>51523.231</v>
      </c>
      <c r="E66" s="8">
        <v>51013.1</v>
      </c>
      <c r="F66" s="8">
        <v>0</v>
      </c>
      <c r="G66" s="8">
        <v>510.13099999999997</v>
      </c>
      <c r="H66" s="8"/>
      <c r="I66" s="8">
        <v>1</v>
      </c>
      <c r="J66" s="8">
        <v>1236557.54</v>
      </c>
    </row>
    <row r="67" spans="1:10" ht="24.95" customHeight="1" x14ac:dyDescent="0.15">
      <c r="A67" s="24" t="s">
        <v>551</v>
      </c>
      <c r="B67" s="24"/>
      <c r="C67" s="10" t="s">
        <v>552</v>
      </c>
      <c r="D67" s="10">
        <f>SUBTOTAL(9,D12:D66)</f>
        <v>2285147.655400001</v>
      </c>
      <c r="E67" s="10" t="s">
        <v>552</v>
      </c>
      <c r="F67" s="10" t="s">
        <v>552</v>
      </c>
      <c r="G67" s="10" t="s">
        <v>552</v>
      </c>
      <c r="H67" s="10" t="s">
        <v>552</v>
      </c>
      <c r="I67" s="10" t="s">
        <v>552</v>
      </c>
      <c r="J67" s="10">
        <f>SUBTOTAL(9,J12:J66)</f>
        <v>97988875.659999982</v>
      </c>
    </row>
    <row r="68" spans="1:10" ht="24.95" customHeight="1" x14ac:dyDescent="0.15"/>
    <row r="69" spans="1:10" ht="24.95" customHeight="1" x14ac:dyDescent="0.15">
      <c r="A69" s="22" t="s">
        <v>426</v>
      </c>
      <c r="B69" s="22"/>
      <c r="C69" s="23" t="s">
        <v>136</v>
      </c>
      <c r="D69" s="23"/>
      <c r="E69" s="23"/>
      <c r="F69" s="23"/>
      <c r="G69" s="23"/>
      <c r="H69" s="23"/>
      <c r="I69" s="23"/>
      <c r="J69" s="23"/>
    </row>
    <row r="70" spans="1:10" ht="24.95" customHeight="1" x14ac:dyDescent="0.15">
      <c r="A70" s="22" t="s">
        <v>427</v>
      </c>
      <c r="B70" s="22"/>
      <c r="C70" s="23" t="s">
        <v>553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429</v>
      </c>
      <c r="B71" s="22"/>
      <c r="C71" s="23" t="s">
        <v>401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15" t="s">
        <v>430</v>
      </c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24.95" customHeight="1" x14ac:dyDescent="0.15"/>
    <row r="74" spans="1:10" ht="50.1" customHeight="1" x14ac:dyDescent="0.15">
      <c r="A74" s="20" t="s">
        <v>335</v>
      </c>
      <c r="B74" s="20" t="s">
        <v>431</v>
      </c>
      <c r="C74" s="20" t="s">
        <v>432</v>
      </c>
      <c r="D74" s="20" t="s">
        <v>433</v>
      </c>
      <c r="E74" s="20"/>
      <c r="F74" s="20"/>
      <c r="G74" s="20"/>
      <c r="H74" s="20" t="s">
        <v>434</v>
      </c>
      <c r="I74" s="20" t="s">
        <v>435</v>
      </c>
      <c r="J74" s="20" t="s">
        <v>436</v>
      </c>
    </row>
    <row r="75" spans="1:10" ht="50.1" customHeight="1" x14ac:dyDescent="0.15">
      <c r="A75" s="20"/>
      <c r="B75" s="20"/>
      <c r="C75" s="20"/>
      <c r="D75" s="20" t="s">
        <v>437</v>
      </c>
      <c r="E75" s="20" t="s">
        <v>438</v>
      </c>
      <c r="F75" s="20"/>
      <c r="G75" s="20"/>
      <c r="H75" s="20"/>
      <c r="I75" s="20"/>
      <c r="J75" s="20"/>
    </row>
    <row r="76" spans="1:10" ht="50.1" customHeight="1" x14ac:dyDescent="0.15">
      <c r="A76" s="20"/>
      <c r="B76" s="20"/>
      <c r="C76" s="20"/>
      <c r="D76" s="20"/>
      <c r="E76" s="5" t="s">
        <v>439</v>
      </c>
      <c r="F76" s="5" t="s">
        <v>440</v>
      </c>
      <c r="G76" s="5" t="s">
        <v>441</v>
      </c>
      <c r="H76" s="20"/>
      <c r="I76" s="20"/>
      <c r="J76" s="20"/>
    </row>
    <row r="77" spans="1:10" ht="24.95" customHeight="1" x14ac:dyDescent="0.15">
      <c r="A77" s="5" t="s">
        <v>340</v>
      </c>
      <c r="B77" s="5" t="s">
        <v>61</v>
      </c>
      <c r="C77" s="5" t="s">
        <v>442</v>
      </c>
      <c r="D77" s="5" t="s">
        <v>63</v>
      </c>
      <c r="E77" s="5" t="s">
        <v>65</v>
      </c>
      <c r="F77" s="5" t="s">
        <v>443</v>
      </c>
      <c r="G77" s="5" t="s">
        <v>444</v>
      </c>
      <c r="H77" s="5" t="s">
        <v>445</v>
      </c>
      <c r="I77" s="5" t="s">
        <v>446</v>
      </c>
      <c r="J77" s="5" t="s">
        <v>447</v>
      </c>
    </row>
    <row r="78" spans="1:10" x14ac:dyDescent="0.15">
      <c r="A78" s="5" t="s">
        <v>554</v>
      </c>
      <c r="B78" s="6" t="s">
        <v>555</v>
      </c>
      <c r="C78" s="8">
        <v>7</v>
      </c>
      <c r="D78" s="8">
        <v>11904.89</v>
      </c>
      <c r="E78" s="8">
        <v>0</v>
      </c>
      <c r="F78" s="8">
        <v>0</v>
      </c>
      <c r="G78" s="8">
        <v>11904.89</v>
      </c>
      <c r="H78" s="8"/>
      <c r="I78" s="8">
        <v>1</v>
      </c>
      <c r="J78" s="8">
        <v>1000010.76</v>
      </c>
    </row>
    <row r="79" spans="1:10" x14ac:dyDescent="0.15">
      <c r="A79" s="5" t="s">
        <v>556</v>
      </c>
      <c r="B79" s="6" t="s">
        <v>557</v>
      </c>
      <c r="C79" s="8">
        <v>78</v>
      </c>
      <c r="D79" s="8">
        <v>1075.3399999999999</v>
      </c>
      <c r="E79" s="8">
        <v>0</v>
      </c>
      <c r="F79" s="8">
        <v>0</v>
      </c>
      <c r="G79" s="8">
        <v>1075.3399999999999</v>
      </c>
      <c r="H79" s="8"/>
      <c r="I79" s="8">
        <v>1</v>
      </c>
      <c r="J79" s="8">
        <v>1006518.24</v>
      </c>
    </row>
    <row r="80" spans="1:10" x14ac:dyDescent="0.15">
      <c r="A80" s="5" t="s">
        <v>558</v>
      </c>
      <c r="B80" s="6" t="s">
        <v>559</v>
      </c>
      <c r="C80" s="8">
        <v>24.5</v>
      </c>
      <c r="D80" s="8">
        <v>2040.83</v>
      </c>
      <c r="E80" s="8">
        <v>1040.83</v>
      </c>
      <c r="F80" s="8">
        <v>0</v>
      </c>
      <c r="G80" s="8">
        <v>1000</v>
      </c>
      <c r="H80" s="8"/>
      <c r="I80" s="8">
        <v>1</v>
      </c>
      <c r="J80" s="8">
        <v>600004.02</v>
      </c>
    </row>
    <row r="81" spans="1:10" ht="21" x14ac:dyDescent="0.15">
      <c r="A81" s="5" t="s">
        <v>560</v>
      </c>
      <c r="B81" s="6" t="s">
        <v>561</v>
      </c>
      <c r="C81" s="8">
        <v>33</v>
      </c>
      <c r="D81" s="8">
        <v>5537.1090899999999</v>
      </c>
      <c r="E81" s="8">
        <v>0</v>
      </c>
      <c r="F81" s="8">
        <v>0</v>
      </c>
      <c r="G81" s="8">
        <v>5537.1090899999999</v>
      </c>
      <c r="H81" s="8"/>
      <c r="I81" s="8">
        <v>1</v>
      </c>
      <c r="J81" s="8">
        <v>2192695.2000000002</v>
      </c>
    </row>
    <row r="82" spans="1:10" ht="21" x14ac:dyDescent="0.15">
      <c r="A82" s="5" t="s">
        <v>560</v>
      </c>
      <c r="B82" s="6" t="s">
        <v>561</v>
      </c>
      <c r="C82" s="8">
        <v>33</v>
      </c>
      <c r="D82" s="8">
        <v>2591.2396199999998</v>
      </c>
      <c r="E82" s="8">
        <v>0</v>
      </c>
      <c r="F82" s="8">
        <v>0</v>
      </c>
      <c r="G82" s="8">
        <v>2591.2396199999998</v>
      </c>
      <c r="H82" s="8"/>
      <c r="I82" s="8">
        <v>1</v>
      </c>
      <c r="J82" s="8">
        <v>1026130.89</v>
      </c>
    </row>
    <row r="83" spans="1:10" x14ac:dyDescent="0.15">
      <c r="A83" s="5" t="s">
        <v>562</v>
      </c>
      <c r="B83" s="6" t="s">
        <v>563</v>
      </c>
      <c r="C83" s="8">
        <v>53</v>
      </c>
      <c r="D83" s="8">
        <v>944.8</v>
      </c>
      <c r="E83" s="8">
        <v>0</v>
      </c>
      <c r="F83" s="8">
        <v>0</v>
      </c>
      <c r="G83" s="8">
        <v>944.8</v>
      </c>
      <c r="H83" s="8"/>
      <c r="I83" s="8">
        <v>1</v>
      </c>
      <c r="J83" s="8">
        <v>600892.80000000005</v>
      </c>
    </row>
    <row r="84" spans="1:10" ht="24.95" customHeight="1" x14ac:dyDescent="0.15">
      <c r="A84" s="24" t="s">
        <v>551</v>
      </c>
      <c r="B84" s="24"/>
      <c r="C84" s="10" t="s">
        <v>552</v>
      </c>
      <c r="D84" s="10">
        <f>SUBTOTAL(9,D78:D83)</f>
        <v>24094.208709999999</v>
      </c>
      <c r="E84" s="10" t="s">
        <v>552</v>
      </c>
      <c r="F84" s="10" t="s">
        <v>552</v>
      </c>
      <c r="G84" s="10" t="s">
        <v>552</v>
      </c>
      <c r="H84" s="10" t="s">
        <v>552</v>
      </c>
      <c r="I84" s="10" t="s">
        <v>552</v>
      </c>
      <c r="J84" s="10">
        <f>SUBTOTAL(9,J78:J83)</f>
        <v>6426251.9100000001</v>
      </c>
    </row>
    <row r="85" spans="1:10" ht="24.95" customHeight="1" x14ac:dyDescent="0.15"/>
    <row r="86" spans="1:10" ht="24.95" customHeight="1" x14ac:dyDescent="0.15">
      <c r="A86" s="22" t="s">
        <v>426</v>
      </c>
      <c r="B86" s="22"/>
      <c r="C86" s="23" t="s">
        <v>136</v>
      </c>
      <c r="D86" s="23"/>
      <c r="E86" s="23"/>
      <c r="F86" s="23"/>
      <c r="G86" s="23"/>
      <c r="H86" s="23"/>
      <c r="I86" s="23"/>
      <c r="J86" s="23"/>
    </row>
    <row r="87" spans="1:10" ht="24.95" customHeight="1" x14ac:dyDescent="0.15">
      <c r="A87" s="22" t="s">
        <v>427</v>
      </c>
      <c r="B87" s="22"/>
      <c r="C87" s="23" t="s">
        <v>428</v>
      </c>
      <c r="D87" s="23"/>
      <c r="E87" s="23"/>
      <c r="F87" s="23"/>
      <c r="G87" s="23"/>
      <c r="H87" s="23"/>
      <c r="I87" s="23"/>
      <c r="J87" s="23"/>
    </row>
    <row r="88" spans="1:10" ht="24.95" customHeight="1" x14ac:dyDescent="0.15">
      <c r="A88" s="22" t="s">
        <v>429</v>
      </c>
      <c r="B88" s="22"/>
      <c r="C88" s="23" t="s">
        <v>404</v>
      </c>
      <c r="D88" s="23"/>
      <c r="E88" s="23"/>
      <c r="F88" s="23"/>
      <c r="G88" s="23"/>
      <c r="H88" s="23"/>
      <c r="I88" s="23"/>
      <c r="J88" s="23"/>
    </row>
    <row r="89" spans="1:10" ht="24.95" customHeight="1" x14ac:dyDescent="0.15">
      <c r="A89" s="15" t="s">
        <v>430</v>
      </c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24.95" customHeight="1" x14ac:dyDescent="0.15"/>
    <row r="91" spans="1:10" ht="50.1" customHeight="1" x14ac:dyDescent="0.15">
      <c r="A91" s="20" t="s">
        <v>335</v>
      </c>
      <c r="B91" s="20" t="s">
        <v>431</v>
      </c>
      <c r="C91" s="20" t="s">
        <v>432</v>
      </c>
      <c r="D91" s="20" t="s">
        <v>433</v>
      </c>
      <c r="E91" s="20"/>
      <c r="F91" s="20"/>
      <c r="G91" s="20"/>
      <c r="H91" s="20" t="s">
        <v>434</v>
      </c>
      <c r="I91" s="20" t="s">
        <v>435</v>
      </c>
      <c r="J91" s="20" t="s">
        <v>436</v>
      </c>
    </row>
    <row r="92" spans="1:10" ht="50.1" customHeight="1" x14ac:dyDescent="0.15">
      <c r="A92" s="20"/>
      <c r="B92" s="20"/>
      <c r="C92" s="20"/>
      <c r="D92" s="20" t="s">
        <v>437</v>
      </c>
      <c r="E92" s="20" t="s">
        <v>438</v>
      </c>
      <c r="F92" s="20"/>
      <c r="G92" s="20"/>
      <c r="H92" s="20"/>
      <c r="I92" s="20"/>
      <c r="J92" s="20"/>
    </row>
    <row r="93" spans="1:10" ht="50.1" customHeight="1" x14ac:dyDescent="0.15">
      <c r="A93" s="20"/>
      <c r="B93" s="20"/>
      <c r="C93" s="20"/>
      <c r="D93" s="20"/>
      <c r="E93" s="5" t="s">
        <v>439</v>
      </c>
      <c r="F93" s="5" t="s">
        <v>440</v>
      </c>
      <c r="G93" s="5" t="s">
        <v>441</v>
      </c>
      <c r="H93" s="20"/>
      <c r="I93" s="20"/>
      <c r="J93" s="20"/>
    </row>
    <row r="94" spans="1:10" ht="24.95" customHeight="1" x14ac:dyDescent="0.15">
      <c r="A94" s="5" t="s">
        <v>340</v>
      </c>
      <c r="B94" s="5" t="s">
        <v>61</v>
      </c>
      <c r="C94" s="5" t="s">
        <v>442</v>
      </c>
      <c r="D94" s="5" t="s">
        <v>63</v>
      </c>
      <c r="E94" s="5" t="s">
        <v>65</v>
      </c>
      <c r="F94" s="5" t="s">
        <v>443</v>
      </c>
      <c r="G94" s="5" t="s">
        <v>444</v>
      </c>
      <c r="H94" s="5" t="s">
        <v>445</v>
      </c>
      <c r="I94" s="5" t="s">
        <v>446</v>
      </c>
      <c r="J94" s="5" t="s">
        <v>447</v>
      </c>
    </row>
    <row r="95" spans="1:10" ht="21" x14ac:dyDescent="0.15">
      <c r="A95" s="5" t="s">
        <v>340</v>
      </c>
      <c r="B95" s="6" t="s">
        <v>448</v>
      </c>
      <c r="C95" s="8">
        <v>1</v>
      </c>
      <c r="D95" s="8">
        <v>77112.500100000005</v>
      </c>
      <c r="E95" s="8">
        <v>76349.009999999995</v>
      </c>
      <c r="F95" s="8">
        <v>0</v>
      </c>
      <c r="G95" s="8">
        <v>763.49009999999998</v>
      </c>
      <c r="H95" s="8"/>
      <c r="I95" s="8">
        <v>1</v>
      </c>
      <c r="J95" s="8">
        <v>925350</v>
      </c>
    </row>
    <row r="96" spans="1:10" ht="21" x14ac:dyDescent="0.15">
      <c r="A96" s="5" t="s">
        <v>61</v>
      </c>
      <c r="B96" s="6" t="s">
        <v>449</v>
      </c>
      <c r="C96" s="8">
        <v>4</v>
      </c>
      <c r="D96" s="8">
        <v>73965.461299999995</v>
      </c>
      <c r="E96" s="8">
        <v>73233.13</v>
      </c>
      <c r="F96" s="8">
        <v>0</v>
      </c>
      <c r="G96" s="8">
        <v>732.33130000000006</v>
      </c>
      <c r="H96" s="8"/>
      <c r="I96" s="8">
        <v>1</v>
      </c>
      <c r="J96" s="8">
        <v>3550342.14</v>
      </c>
    </row>
    <row r="97" spans="1:10" ht="21" x14ac:dyDescent="0.15">
      <c r="A97" s="5" t="s">
        <v>65</v>
      </c>
      <c r="B97" s="6" t="s">
        <v>450</v>
      </c>
      <c r="C97" s="8">
        <v>1</v>
      </c>
      <c r="D97" s="8">
        <v>68657.1639</v>
      </c>
      <c r="E97" s="8">
        <v>67977.39</v>
      </c>
      <c r="F97" s="8">
        <v>0</v>
      </c>
      <c r="G97" s="8">
        <v>679.77390000000003</v>
      </c>
      <c r="H97" s="8"/>
      <c r="I97" s="8">
        <v>1</v>
      </c>
      <c r="J97" s="8">
        <v>823885.97</v>
      </c>
    </row>
    <row r="98" spans="1:10" ht="21" x14ac:dyDescent="0.15">
      <c r="A98" s="5" t="s">
        <v>443</v>
      </c>
      <c r="B98" s="6" t="s">
        <v>451</v>
      </c>
      <c r="C98" s="8">
        <v>1</v>
      </c>
      <c r="D98" s="8">
        <v>68657.1639</v>
      </c>
      <c r="E98" s="8">
        <v>67977.39</v>
      </c>
      <c r="F98" s="8">
        <v>0</v>
      </c>
      <c r="G98" s="8">
        <v>679.77390000000003</v>
      </c>
      <c r="H98" s="8"/>
      <c r="I98" s="8">
        <v>1</v>
      </c>
      <c r="J98" s="8">
        <v>823885.97</v>
      </c>
    </row>
    <row r="99" spans="1:10" ht="21" x14ac:dyDescent="0.15">
      <c r="A99" s="5" t="s">
        <v>444</v>
      </c>
      <c r="B99" s="6" t="s">
        <v>452</v>
      </c>
      <c r="C99" s="8">
        <v>25</v>
      </c>
      <c r="D99" s="8">
        <v>38408.128499999999</v>
      </c>
      <c r="E99" s="8">
        <v>36217</v>
      </c>
      <c r="F99" s="8">
        <v>1828.9585</v>
      </c>
      <c r="G99" s="8">
        <v>362.17</v>
      </c>
      <c r="H99" s="8"/>
      <c r="I99" s="8">
        <v>1</v>
      </c>
      <c r="J99" s="8">
        <v>11522438.550000001</v>
      </c>
    </row>
    <row r="100" spans="1:10" ht="21" x14ac:dyDescent="0.15">
      <c r="A100" s="5" t="s">
        <v>453</v>
      </c>
      <c r="B100" s="6" t="s">
        <v>454</v>
      </c>
      <c r="C100" s="8">
        <v>4</v>
      </c>
      <c r="D100" s="8">
        <v>59666.487300000001</v>
      </c>
      <c r="E100" s="8">
        <v>59075.73</v>
      </c>
      <c r="F100" s="8">
        <v>0</v>
      </c>
      <c r="G100" s="8">
        <v>590.75729999999999</v>
      </c>
      <c r="H100" s="8"/>
      <c r="I100" s="8">
        <v>1</v>
      </c>
      <c r="J100" s="8">
        <v>2863991.39</v>
      </c>
    </row>
    <row r="101" spans="1:10" x14ac:dyDescent="0.15">
      <c r="A101" s="5" t="s">
        <v>455</v>
      </c>
      <c r="B101" s="6" t="s">
        <v>456</v>
      </c>
      <c r="C101" s="8">
        <v>2</v>
      </c>
      <c r="D101" s="8">
        <v>42392.083599999998</v>
      </c>
      <c r="E101" s="8">
        <v>41972.36</v>
      </c>
      <c r="F101" s="8">
        <v>0</v>
      </c>
      <c r="G101" s="8">
        <v>419.72359999999998</v>
      </c>
      <c r="H101" s="8"/>
      <c r="I101" s="8">
        <v>1</v>
      </c>
      <c r="J101" s="8">
        <v>1017410.01</v>
      </c>
    </row>
    <row r="102" spans="1:10" x14ac:dyDescent="0.15">
      <c r="A102" s="5" t="s">
        <v>457</v>
      </c>
      <c r="B102" s="6" t="s">
        <v>458</v>
      </c>
      <c r="C102" s="8">
        <v>32</v>
      </c>
      <c r="D102" s="8">
        <v>75778.351800000004</v>
      </c>
      <c r="E102" s="8">
        <v>75778.351800000004</v>
      </c>
      <c r="F102" s="8">
        <v>0</v>
      </c>
      <c r="G102" s="8">
        <v>0</v>
      </c>
      <c r="H102" s="8"/>
      <c r="I102" s="8">
        <v>1</v>
      </c>
      <c r="J102" s="8">
        <v>29098887.09</v>
      </c>
    </row>
    <row r="103" spans="1:10" x14ac:dyDescent="0.15">
      <c r="A103" s="5" t="s">
        <v>459</v>
      </c>
      <c r="B103" s="6" t="s">
        <v>460</v>
      </c>
      <c r="C103" s="8">
        <v>1</v>
      </c>
      <c r="D103" s="8">
        <v>40676.235000000001</v>
      </c>
      <c r="E103" s="8">
        <v>40273.5</v>
      </c>
      <c r="F103" s="8">
        <v>0</v>
      </c>
      <c r="G103" s="8">
        <v>402.73500000000001</v>
      </c>
      <c r="H103" s="8"/>
      <c r="I103" s="8">
        <v>1</v>
      </c>
      <c r="J103" s="8">
        <v>488114.82</v>
      </c>
    </row>
    <row r="104" spans="1:10" x14ac:dyDescent="0.15">
      <c r="A104" s="5" t="s">
        <v>461</v>
      </c>
      <c r="B104" s="6" t="s">
        <v>462</v>
      </c>
      <c r="C104" s="8">
        <v>1</v>
      </c>
      <c r="D104" s="8">
        <v>39592.636299999998</v>
      </c>
      <c r="E104" s="8">
        <v>39200.629999999997</v>
      </c>
      <c r="F104" s="8">
        <v>0</v>
      </c>
      <c r="G104" s="8">
        <v>392.00630000000001</v>
      </c>
      <c r="H104" s="8"/>
      <c r="I104" s="8">
        <v>1</v>
      </c>
      <c r="J104" s="8">
        <v>475111.64</v>
      </c>
    </row>
    <row r="105" spans="1:10" x14ac:dyDescent="0.15">
      <c r="A105" s="5" t="s">
        <v>463</v>
      </c>
      <c r="B105" s="6" t="s">
        <v>464</v>
      </c>
      <c r="C105" s="8">
        <v>2</v>
      </c>
      <c r="D105" s="8">
        <v>43825.919999999998</v>
      </c>
      <c r="E105" s="8">
        <v>43392</v>
      </c>
      <c r="F105" s="8">
        <v>0</v>
      </c>
      <c r="G105" s="8">
        <v>433.92</v>
      </c>
      <c r="H105" s="8"/>
      <c r="I105" s="8">
        <v>1</v>
      </c>
      <c r="J105" s="8">
        <v>1051822.0800000001</v>
      </c>
    </row>
    <row r="106" spans="1:10" ht="21" x14ac:dyDescent="0.15">
      <c r="A106" s="5" t="s">
        <v>465</v>
      </c>
      <c r="B106" s="6" t="s">
        <v>466</v>
      </c>
      <c r="C106" s="8">
        <v>1</v>
      </c>
      <c r="D106" s="8">
        <v>55622.720000000001</v>
      </c>
      <c r="E106" s="8">
        <v>55072</v>
      </c>
      <c r="F106" s="8">
        <v>0</v>
      </c>
      <c r="G106" s="8">
        <v>550.72</v>
      </c>
      <c r="H106" s="8"/>
      <c r="I106" s="8">
        <v>1</v>
      </c>
      <c r="J106" s="8">
        <v>667472.64000000001</v>
      </c>
    </row>
    <row r="107" spans="1:10" x14ac:dyDescent="0.15">
      <c r="A107" s="5" t="s">
        <v>467</v>
      </c>
      <c r="B107" s="6" t="s">
        <v>468</v>
      </c>
      <c r="C107" s="8">
        <v>1.5</v>
      </c>
      <c r="D107" s="8">
        <v>76481.240000000005</v>
      </c>
      <c r="E107" s="8">
        <v>75724</v>
      </c>
      <c r="F107" s="8">
        <v>0</v>
      </c>
      <c r="G107" s="8">
        <v>757.24</v>
      </c>
      <c r="H107" s="8"/>
      <c r="I107" s="8">
        <v>1</v>
      </c>
      <c r="J107" s="8">
        <v>1376662.32</v>
      </c>
    </row>
    <row r="108" spans="1:10" x14ac:dyDescent="0.15">
      <c r="A108" s="5" t="s">
        <v>469</v>
      </c>
      <c r="B108" s="6" t="s">
        <v>470</v>
      </c>
      <c r="C108" s="8">
        <v>7</v>
      </c>
      <c r="D108" s="8">
        <v>49521.714</v>
      </c>
      <c r="E108" s="8">
        <v>49031.4</v>
      </c>
      <c r="F108" s="8">
        <v>0</v>
      </c>
      <c r="G108" s="8">
        <v>490.31400000000002</v>
      </c>
      <c r="H108" s="8"/>
      <c r="I108" s="8">
        <v>1</v>
      </c>
      <c r="J108" s="8">
        <v>4159823.98</v>
      </c>
    </row>
    <row r="109" spans="1:10" ht="21" x14ac:dyDescent="0.15">
      <c r="A109" s="5" t="s">
        <v>471</v>
      </c>
      <c r="B109" s="6" t="s">
        <v>472</v>
      </c>
      <c r="C109" s="8">
        <v>1</v>
      </c>
      <c r="D109" s="8">
        <v>63253.179100000001</v>
      </c>
      <c r="E109" s="8">
        <v>62626.91</v>
      </c>
      <c r="F109" s="8">
        <v>0</v>
      </c>
      <c r="G109" s="8">
        <v>626.26909999999998</v>
      </c>
      <c r="H109" s="8"/>
      <c r="I109" s="8">
        <v>1</v>
      </c>
      <c r="J109" s="8">
        <v>759038.15</v>
      </c>
    </row>
    <row r="110" spans="1:10" ht="21" x14ac:dyDescent="0.15">
      <c r="A110" s="5" t="s">
        <v>473</v>
      </c>
      <c r="B110" s="6" t="s">
        <v>474</v>
      </c>
      <c r="C110" s="8">
        <v>1</v>
      </c>
      <c r="D110" s="8">
        <v>37059.93</v>
      </c>
      <c r="E110" s="8">
        <v>36693</v>
      </c>
      <c r="F110" s="8">
        <v>0</v>
      </c>
      <c r="G110" s="8">
        <v>366.93</v>
      </c>
      <c r="H110" s="8"/>
      <c r="I110" s="8">
        <v>1</v>
      </c>
      <c r="J110" s="8">
        <v>444719.16</v>
      </c>
    </row>
    <row r="111" spans="1:10" ht="21" x14ac:dyDescent="0.15">
      <c r="A111" s="5" t="s">
        <v>475</v>
      </c>
      <c r="B111" s="6" t="s">
        <v>476</v>
      </c>
      <c r="C111" s="8">
        <v>1</v>
      </c>
      <c r="D111" s="8">
        <v>37059.93</v>
      </c>
      <c r="E111" s="8">
        <v>36693</v>
      </c>
      <c r="F111" s="8">
        <v>0</v>
      </c>
      <c r="G111" s="8">
        <v>366.93</v>
      </c>
      <c r="H111" s="8"/>
      <c r="I111" s="8">
        <v>1</v>
      </c>
      <c r="J111" s="8">
        <v>444719.16</v>
      </c>
    </row>
    <row r="112" spans="1:10" ht="21" x14ac:dyDescent="0.15">
      <c r="A112" s="5" t="s">
        <v>477</v>
      </c>
      <c r="B112" s="6" t="s">
        <v>478</v>
      </c>
      <c r="C112" s="8">
        <v>1</v>
      </c>
      <c r="D112" s="8">
        <v>36813.772799999999</v>
      </c>
      <c r="E112" s="8">
        <v>36449.279999999999</v>
      </c>
      <c r="F112" s="8">
        <v>0</v>
      </c>
      <c r="G112" s="8">
        <v>364.49279999999999</v>
      </c>
      <c r="H112" s="8"/>
      <c r="I112" s="8">
        <v>1</v>
      </c>
      <c r="J112" s="8">
        <v>441765.27</v>
      </c>
    </row>
    <row r="113" spans="1:10" ht="21" x14ac:dyDescent="0.15">
      <c r="A113" s="5" t="s">
        <v>479</v>
      </c>
      <c r="B113" s="6" t="s">
        <v>480</v>
      </c>
      <c r="C113" s="8">
        <v>12</v>
      </c>
      <c r="D113" s="8">
        <v>33866.108</v>
      </c>
      <c r="E113" s="8">
        <v>33530.800000000003</v>
      </c>
      <c r="F113" s="8">
        <v>0</v>
      </c>
      <c r="G113" s="8">
        <v>335.30799999999999</v>
      </c>
      <c r="H113" s="8"/>
      <c r="I113" s="8">
        <v>1</v>
      </c>
      <c r="J113" s="8">
        <v>4876719.55</v>
      </c>
    </row>
    <row r="114" spans="1:10" ht="21" x14ac:dyDescent="0.15">
      <c r="A114" s="5" t="s">
        <v>481</v>
      </c>
      <c r="B114" s="6" t="s">
        <v>482</v>
      </c>
      <c r="C114" s="8">
        <v>1</v>
      </c>
      <c r="D114" s="8">
        <v>31141.653200000001</v>
      </c>
      <c r="E114" s="8">
        <v>30833.32</v>
      </c>
      <c r="F114" s="8">
        <v>0</v>
      </c>
      <c r="G114" s="8">
        <v>308.33319999999998</v>
      </c>
      <c r="H114" s="8"/>
      <c r="I114" s="8">
        <v>1</v>
      </c>
      <c r="J114" s="8">
        <v>373699.84000000003</v>
      </c>
    </row>
    <row r="115" spans="1:10" ht="21" x14ac:dyDescent="0.15">
      <c r="A115" s="5" t="s">
        <v>483</v>
      </c>
      <c r="B115" s="6" t="s">
        <v>484</v>
      </c>
      <c r="C115" s="8">
        <v>1</v>
      </c>
      <c r="D115" s="8">
        <v>46291.936000000002</v>
      </c>
      <c r="E115" s="8">
        <v>45833.599999999999</v>
      </c>
      <c r="F115" s="8">
        <v>0</v>
      </c>
      <c r="G115" s="8">
        <v>458.33600000000001</v>
      </c>
      <c r="H115" s="8"/>
      <c r="I115" s="8">
        <v>1</v>
      </c>
      <c r="J115" s="8">
        <v>555503.23</v>
      </c>
    </row>
    <row r="116" spans="1:10" ht="21" x14ac:dyDescent="0.15">
      <c r="A116" s="5" t="s">
        <v>485</v>
      </c>
      <c r="B116" s="6" t="s">
        <v>486</v>
      </c>
      <c r="C116" s="8">
        <v>1</v>
      </c>
      <c r="D116" s="8">
        <v>46291.936000000002</v>
      </c>
      <c r="E116" s="8">
        <v>45833.599999999999</v>
      </c>
      <c r="F116" s="8">
        <v>0</v>
      </c>
      <c r="G116" s="8">
        <v>458.33600000000001</v>
      </c>
      <c r="H116" s="8"/>
      <c r="I116" s="8">
        <v>1</v>
      </c>
      <c r="J116" s="8">
        <v>555503.23</v>
      </c>
    </row>
    <row r="117" spans="1:10" ht="21" x14ac:dyDescent="0.15">
      <c r="A117" s="5" t="s">
        <v>487</v>
      </c>
      <c r="B117" s="6" t="s">
        <v>488</v>
      </c>
      <c r="C117" s="8">
        <v>4</v>
      </c>
      <c r="D117" s="8">
        <v>46291.936000000002</v>
      </c>
      <c r="E117" s="8">
        <v>45833.599999999999</v>
      </c>
      <c r="F117" s="8">
        <v>0</v>
      </c>
      <c r="G117" s="8">
        <v>458.33600000000001</v>
      </c>
      <c r="H117" s="8"/>
      <c r="I117" s="8">
        <v>1</v>
      </c>
      <c r="J117" s="8">
        <v>2222012.9300000002</v>
      </c>
    </row>
    <row r="118" spans="1:10" x14ac:dyDescent="0.15">
      <c r="A118" s="5" t="s">
        <v>489</v>
      </c>
      <c r="B118" s="6" t="s">
        <v>490</v>
      </c>
      <c r="C118" s="8">
        <v>1</v>
      </c>
      <c r="D118" s="8">
        <v>53525.050999999999</v>
      </c>
      <c r="E118" s="8">
        <v>52995.1</v>
      </c>
      <c r="F118" s="8">
        <v>0</v>
      </c>
      <c r="G118" s="8">
        <v>529.95100000000002</v>
      </c>
      <c r="H118" s="8"/>
      <c r="I118" s="8">
        <v>1</v>
      </c>
      <c r="J118" s="8">
        <v>642300.61</v>
      </c>
    </row>
    <row r="119" spans="1:10" ht="21" x14ac:dyDescent="0.15">
      <c r="A119" s="5" t="s">
        <v>491</v>
      </c>
      <c r="B119" s="6" t="s">
        <v>492</v>
      </c>
      <c r="C119" s="8">
        <v>1</v>
      </c>
      <c r="D119" s="8">
        <v>45713.286800000002</v>
      </c>
      <c r="E119" s="8">
        <v>45260.68</v>
      </c>
      <c r="F119" s="8">
        <v>0</v>
      </c>
      <c r="G119" s="8">
        <v>452.60680000000002</v>
      </c>
      <c r="H119" s="8"/>
      <c r="I119" s="8">
        <v>1</v>
      </c>
      <c r="J119" s="8">
        <v>548559.43999999994</v>
      </c>
    </row>
    <row r="120" spans="1:10" ht="21" x14ac:dyDescent="0.15">
      <c r="A120" s="5" t="s">
        <v>493</v>
      </c>
      <c r="B120" s="6" t="s">
        <v>494</v>
      </c>
      <c r="C120" s="8">
        <v>1.5</v>
      </c>
      <c r="D120" s="8">
        <v>36774.322200000002</v>
      </c>
      <c r="E120" s="8">
        <v>36410.22</v>
      </c>
      <c r="F120" s="8">
        <v>0</v>
      </c>
      <c r="G120" s="8">
        <v>364.10219999999998</v>
      </c>
      <c r="H120" s="8"/>
      <c r="I120" s="8">
        <v>1</v>
      </c>
      <c r="J120" s="8">
        <v>661937.80000000005</v>
      </c>
    </row>
    <row r="121" spans="1:10" ht="21" x14ac:dyDescent="0.15">
      <c r="A121" s="5" t="s">
        <v>495</v>
      </c>
      <c r="B121" s="6" t="s">
        <v>496</v>
      </c>
      <c r="C121" s="8">
        <v>2</v>
      </c>
      <c r="D121" s="8">
        <v>32869.440000000002</v>
      </c>
      <c r="E121" s="8">
        <v>32544</v>
      </c>
      <c r="F121" s="8">
        <v>0</v>
      </c>
      <c r="G121" s="8">
        <v>325.44</v>
      </c>
      <c r="H121" s="8"/>
      <c r="I121" s="8">
        <v>1</v>
      </c>
      <c r="J121" s="8">
        <v>788866.56000000006</v>
      </c>
    </row>
    <row r="122" spans="1:10" ht="21" x14ac:dyDescent="0.15">
      <c r="A122" s="5" t="s">
        <v>497</v>
      </c>
      <c r="B122" s="6" t="s">
        <v>498</v>
      </c>
      <c r="C122" s="8">
        <v>1</v>
      </c>
      <c r="D122" s="8">
        <v>38683</v>
      </c>
      <c r="E122" s="8">
        <v>38300</v>
      </c>
      <c r="F122" s="8">
        <v>0</v>
      </c>
      <c r="G122" s="8">
        <v>383</v>
      </c>
      <c r="H122" s="8"/>
      <c r="I122" s="8">
        <v>1</v>
      </c>
      <c r="J122" s="8">
        <v>464196</v>
      </c>
    </row>
    <row r="123" spans="1:10" ht="21" x14ac:dyDescent="0.15">
      <c r="A123" s="5" t="s">
        <v>499</v>
      </c>
      <c r="B123" s="6" t="s">
        <v>500</v>
      </c>
      <c r="C123" s="8">
        <v>1</v>
      </c>
      <c r="D123" s="8">
        <v>37612.197999999997</v>
      </c>
      <c r="E123" s="8">
        <v>37239.800000000003</v>
      </c>
      <c r="F123" s="8">
        <v>0</v>
      </c>
      <c r="G123" s="8">
        <v>372.39800000000002</v>
      </c>
      <c r="H123" s="8"/>
      <c r="I123" s="8">
        <v>1</v>
      </c>
      <c r="J123" s="8">
        <v>451346.38</v>
      </c>
    </row>
    <row r="124" spans="1:10" ht="21" x14ac:dyDescent="0.15">
      <c r="A124" s="5" t="s">
        <v>501</v>
      </c>
      <c r="B124" s="6" t="s">
        <v>502</v>
      </c>
      <c r="C124" s="8">
        <v>1</v>
      </c>
      <c r="D124" s="8">
        <v>28486.848000000002</v>
      </c>
      <c r="E124" s="8">
        <v>28204.799999999999</v>
      </c>
      <c r="F124" s="8">
        <v>0</v>
      </c>
      <c r="G124" s="8">
        <v>282.048</v>
      </c>
      <c r="H124" s="8"/>
      <c r="I124" s="8">
        <v>1</v>
      </c>
      <c r="J124" s="8">
        <v>341842.18</v>
      </c>
    </row>
    <row r="125" spans="1:10" ht="21" x14ac:dyDescent="0.15">
      <c r="A125" s="5" t="s">
        <v>503</v>
      </c>
      <c r="B125" s="6" t="s">
        <v>504</v>
      </c>
      <c r="C125" s="8">
        <v>2</v>
      </c>
      <c r="D125" s="8">
        <v>30946.400000000001</v>
      </c>
      <c r="E125" s="8">
        <v>30640</v>
      </c>
      <c r="F125" s="8">
        <v>0</v>
      </c>
      <c r="G125" s="8">
        <v>306.39999999999998</v>
      </c>
      <c r="H125" s="8"/>
      <c r="I125" s="8">
        <v>1</v>
      </c>
      <c r="J125" s="8">
        <v>742713.6</v>
      </c>
    </row>
    <row r="126" spans="1:10" ht="21" x14ac:dyDescent="0.15">
      <c r="A126" s="5" t="s">
        <v>505</v>
      </c>
      <c r="B126" s="6" t="s">
        <v>506</v>
      </c>
      <c r="C126" s="8">
        <v>14</v>
      </c>
      <c r="D126" s="8">
        <v>22612.2032</v>
      </c>
      <c r="E126" s="8">
        <v>22388.32</v>
      </c>
      <c r="F126" s="8">
        <v>0</v>
      </c>
      <c r="G126" s="8">
        <v>223.88319999999999</v>
      </c>
      <c r="H126" s="8"/>
      <c r="I126" s="8">
        <v>1</v>
      </c>
      <c r="J126" s="8">
        <v>3798850.14</v>
      </c>
    </row>
    <row r="127" spans="1:10" ht="21" x14ac:dyDescent="0.15">
      <c r="A127" s="5" t="s">
        <v>507</v>
      </c>
      <c r="B127" s="6" t="s">
        <v>508</v>
      </c>
      <c r="C127" s="8">
        <v>3</v>
      </c>
      <c r="D127" s="8">
        <v>22612.2032</v>
      </c>
      <c r="E127" s="8">
        <v>22388.32</v>
      </c>
      <c r="F127" s="8">
        <v>0</v>
      </c>
      <c r="G127" s="8">
        <v>223.88319999999999</v>
      </c>
      <c r="H127" s="8"/>
      <c r="I127" s="8">
        <v>1</v>
      </c>
      <c r="J127" s="8">
        <v>814039.32</v>
      </c>
    </row>
    <row r="128" spans="1:10" ht="21" x14ac:dyDescent="0.15">
      <c r="A128" s="5" t="s">
        <v>509</v>
      </c>
      <c r="B128" s="6" t="s">
        <v>510</v>
      </c>
      <c r="C128" s="8">
        <v>2</v>
      </c>
      <c r="D128" s="8">
        <v>22612.2032</v>
      </c>
      <c r="E128" s="8">
        <v>22388.32</v>
      </c>
      <c r="F128" s="8">
        <v>0</v>
      </c>
      <c r="G128" s="8">
        <v>223.88319999999999</v>
      </c>
      <c r="H128" s="8"/>
      <c r="I128" s="8">
        <v>1</v>
      </c>
      <c r="J128" s="8">
        <v>542692.88</v>
      </c>
    </row>
    <row r="129" spans="1:10" ht="21" x14ac:dyDescent="0.15">
      <c r="A129" s="5" t="s">
        <v>511</v>
      </c>
      <c r="B129" s="6" t="s">
        <v>512</v>
      </c>
      <c r="C129" s="8">
        <v>2</v>
      </c>
      <c r="D129" s="8">
        <v>22612.2032</v>
      </c>
      <c r="E129" s="8">
        <v>22388.32</v>
      </c>
      <c r="F129" s="8">
        <v>0</v>
      </c>
      <c r="G129" s="8">
        <v>223.88319999999999</v>
      </c>
      <c r="H129" s="8"/>
      <c r="I129" s="8">
        <v>1</v>
      </c>
      <c r="J129" s="8">
        <v>542692.88</v>
      </c>
    </row>
    <row r="130" spans="1:10" ht="21" x14ac:dyDescent="0.15">
      <c r="A130" s="5" t="s">
        <v>513</v>
      </c>
      <c r="B130" s="6" t="s">
        <v>514</v>
      </c>
      <c r="C130" s="8">
        <v>1</v>
      </c>
      <c r="D130" s="8">
        <v>23540.756799999999</v>
      </c>
      <c r="E130" s="8">
        <v>23307.68</v>
      </c>
      <c r="F130" s="8">
        <v>0</v>
      </c>
      <c r="G130" s="8">
        <v>233.07679999999999</v>
      </c>
      <c r="H130" s="8"/>
      <c r="I130" s="8">
        <v>1</v>
      </c>
      <c r="J130" s="8">
        <v>282489.08</v>
      </c>
    </row>
    <row r="131" spans="1:10" ht="21" x14ac:dyDescent="0.15">
      <c r="A131" s="5" t="s">
        <v>515</v>
      </c>
      <c r="B131" s="6" t="s">
        <v>516</v>
      </c>
      <c r="C131" s="8">
        <v>2</v>
      </c>
      <c r="D131" s="8">
        <v>23540.756799999999</v>
      </c>
      <c r="E131" s="8">
        <v>23307.68</v>
      </c>
      <c r="F131" s="8">
        <v>0</v>
      </c>
      <c r="G131" s="8">
        <v>233.07679999999999</v>
      </c>
      <c r="H131" s="8"/>
      <c r="I131" s="8">
        <v>1</v>
      </c>
      <c r="J131" s="8">
        <v>564978.16</v>
      </c>
    </row>
    <row r="132" spans="1:10" ht="21" x14ac:dyDescent="0.15">
      <c r="A132" s="5" t="s">
        <v>517</v>
      </c>
      <c r="B132" s="6" t="s">
        <v>518</v>
      </c>
      <c r="C132" s="8">
        <v>2</v>
      </c>
      <c r="D132" s="8">
        <v>23540.756799999999</v>
      </c>
      <c r="E132" s="8">
        <v>23307.68</v>
      </c>
      <c r="F132" s="8">
        <v>0</v>
      </c>
      <c r="G132" s="8">
        <v>233.07679999999999</v>
      </c>
      <c r="H132" s="8"/>
      <c r="I132" s="8">
        <v>1</v>
      </c>
      <c r="J132" s="8">
        <v>564978.16</v>
      </c>
    </row>
    <row r="133" spans="1:10" ht="21" x14ac:dyDescent="0.15">
      <c r="A133" s="5" t="s">
        <v>519</v>
      </c>
      <c r="B133" s="6" t="s">
        <v>520</v>
      </c>
      <c r="C133" s="8">
        <v>2</v>
      </c>
      <c r="D133" s="8">
        <v>23540.756799999999</v>
      </c>
      <c r="E133" s="8">
        <v>23307.68</v>
      </c>
      <c r="F133" s="8">
        <v>0</v>
      </c>
      <c r="G133" s="8">
        <v>233.07679999999999</v>
      </c>
      <c r="H133" s="8"/>
      <c r="I133" s="8">
        <v>1</v>
      </c>
      <c r="J133" s="8">
        <v>564978.16</v>
      </c>
    </row>
    <row r="134" spans="1:10" ht="21" x14ac:dyDescent="0.15">
      <c r="A134" s="5" t="s">
        <v>521</v>
      </c>
      <c r="B134" s="6" t="s">
        <v>522</v>
      </c>
      <c r="C134" s="8">
        <v>1</v>
      </c>
      <c r="D134" s="8">
        <v>25848.4048</v>
      </c>
      <c r="E134" s="8">
        <v>25592.48</v>
      </c>
      <c r="F134" s="8">
        <v>0</v>
      </c>
      <c r="G134" s="8">
        <v>255.9248</v>
      </c>
      <c r="H134" s="8"/>
      <c r="I134" s="8">
        <v>1</v>
      </c>
      <c r="J134" s="8">
        <v>310180.86</v>
      </c>
    </row>
    <row r="135" spans="1:10" ht="21" x14ac:dyDescent="0.15">
      <c r="A135" s="5" t="s">
        <v>523</v>
      </c>
      <c r="B135" s="6" t="s">
        <v>524</v>
      </c>
      <c r="C135" s="8">
        <v>1</v>
      </c>
      <c r="D135" s="8">
        <v>28787.908800000001</v>
      </c>
      <c r="E135" s="8">
        <v>28502.880000000001</v>
      </c>
      <c r="F135" s="8">
        <v>0</v>
      </c>
      <c r="G135" s="8">
        <v>285.02879999999999</v>
      </c>
      <c r="H135" s="8"/>
      <c r="I135" s="8">
        <v>1</v>
      </c>
      <c r="J135" s="8">
        <v>345454.91</v>
      </c>
    </row>
    <row r="136" spans="1:10" ht="21" x14ac:dyDescent="0.15">
      <c r="A136" s="5" t="s">
        <v>525</v>
      </c>
      <c r="B136" s="6" t="s">
        <v>522</v>
      </c>
      <c r="C136" s="8">
        <v>2</v>
      </c>
      <c r="D136" s="8">
        <v>29579.1024</v>
      </c>
      <c r="E136" s="8">
        <v>29286.240000000002</v>
      </c>
      <c r="F136" s="8">
        <v>0</v>
      </c>
      <c r="G136" s="8">
        <v>292.86239999999998</v>
      </c>
      <c r="H136" s="8"/>
      <c r="I136" s="8">
        <v>1</v>
      </c>
      <c r="J136" s="8">
        <v>709898.46</v>
      </c>
    </row>
    <row r="137" spans="1:10" ht="21" x14ac:dyDescent="0.15">
      <c r="A137" s="5" t="s">
        <v>526</v>
      </c>
      <c r="B137" s="6" t="s">
        <v>527</v>
      </c>
      <c r="C137" s="8">
        <v>1</v>
      </c>
      <c r="D137" s="8">
        <v>28787.908800000001</v>
      </c>
      <c r="E137" s="8">
        <v>28502.880000000001</v>
      </c>
      <c r="F137" s="8">
        <v>0</v>
      </c>
      <c r="G137" s="8">
        <v>285.02879999999999</v>
      </c>
      <c r="H137" s="8"/>
      <c r="I137" s="8">
        <v>1</v>
      </c>
      <c r="J137" s="8">
        <v>345454.91</v>
      </c>
    </row>
    <row r="138" spans="1:10" ht="21" x14ac:dyDescent="0.15">
      <c r="A138" s="5" t="s">
        <v>528</v>
      </c>
      <c r="B138" s="6" t="s">
        <v>529</v>
      </c>
      <c r="C138" s="8">
        <v>3.5</v>
      </c>
      <c r="D138" s="8">
        <v>25848.4048</v>
      </c>
      <c r="E138" s="8">
        <v>25592.48</v>
      </c>
      <c r="F138" s="8">
        <v>0</v>
      </c>
      <c r="G138" s="8">
        <v>255.9248</v>
      </c>
      <c r="H138" s="8"/>
      <c r="I138" s="8">
        <v>1</v>
      </c>
      <c r="J138" s="8">
        <v>1085633</v>
      </c>
    </row>
    <row r="139" spans="1:10" ht="21" x14ac:dyDescent="0.15">
      <c r="A139" s="5" t="s">
        <v>530</v>
      </c>
      <c r="B139" s="6" t="s">
        <v>531</v>
      </c>
      <c r="C139" s="8">
        <v>2</v>
      </c>
      <c r="D139" s="8">
        <v>28787.908800000001</v>
      </c>
      <c r="E139" s="8">
        <v>28502.880000000001</v>
      </c>
      <c r="F139" s="8">
        <v>0</v>
      </c>
      <c r="G139" s="8">
        <v>285.02879999999999</v>
      </c>
      <c r="H139" s="8"/>
      <c r="I139" s="8">
        <v>1</v>
      </c>
      <c r="J139" s="8">
        <v>690909.81</v>
      </c>
    </row>
    <row r="140" spans="1:10" ht="21" x14ac:dyDescent="0.15">
      <c r="A140" s="5" t="s">
        <v>532</v>
      </c>
      <c r="B140" s="6" t="s">
        <v>533</v>
      </c>
      <c r="C140" s="8">
        <v>6</v>
      </c>
      <c r="D140" s="8">
        <v>28787.908800000001</v>
      </c>
      <c r="E140" s="8">
        <v>28502.880000000001</v>
      </c>
      <c r="F140" s="8">
        <v>0</v>
      </c>
      <c r="G140" s="8">
        <v>285.02879999999999</v>
      </c>
      <c r="H140" s="8"/>
      <c r="I140" s="8">
        <v>1</v>
      </c>
      <c r="J140" s="8">
        <v>2072729.43</v>
      </c>
    </row>
    <row r="141" spans="1:10" ht="31.5" x14ac:dyDescent="0.15">
      <c r="A141" s="5" t="s">
        <v>534</v>
      </c>
      <c r="B141" s="6" t="s">
        <v>535</v>
      </c>
      <c r="C141" s="8">
        <v>3.5</v>
      </c>
      <c r="D141" s="8">
        <v>29579.1024</v>
      </c>
      <c r="E141" s="8">
        <v>29286.240000000002</v>
      </c>
      <c r="F141" s="8">
        <v>0</v>
      </c>
      <c r="G141" s="8">
        <v>292.86239999999998</v>
      </c>
      <c r="H141" s="8"/>
      <c r="I141" s="8">
        <v>1</v>
      </c>
      <c r="J141" s="8">
        <v>1242322.3</v>
      </c>
    </row>
    <row r="142" spans="1:10" ht="21" x14ac:dyDescent="0.15">
      <c r="A142" s="5" t="s">
        <v>536</v>
      </c>
      <c r="B142" s="6" t="s">
        <v>537</v>
      </c>
      <c r="C142" s="8">
        <v>3</v>
      </c>
      <c r="D142" s="8">
        <v>47664.122000000003</v>
      </c>
      <c r="E142" s="8">
        <v>47192.2</v>
      </c>
      <c r="F142" s="8">
        <v>0</v>
      </c>
      <c r="G142" s="8">
        <v>471.92200000000003</v>
      </c>
      <c r="H142" s="8"/>
      <c r="I142" s="8">
        <v>1</v>
      </c>
      <c r="J142" s="8">
        <v>1715908.39</v>
      </c>
    </row>
    <row r="143" spans="1:10" ht="31.5" x14ac:dyDescent="0.15">
      <c r="A143" s="5" t="s">
        <v>538</v>
      </c>
      <c r="B143" s="6" t="s">
        <v>539</v>
      </c>
      <c r="C143" s="8">
        <v>0.5</v>
      </c>
      <c r="D143" s="8">
        <v>34841.515500000001</v>
      </c>
      <c r="E143" s="8">
        <v>34496.550000000003</v>
      </c>
      <c r="F143" s="8">
        <v>0</v>
      </c>
      <c r="G143" s="8">
        <v>344.96550000000002</v>
      </c>
      <c r="H143" s="8"/>
      <c r="I143" s="8">
        <v>1</v>
      </c>
      <c r="J143" s="8">
        <v>209049.09</v>
      </c>
    </row>
    <row r="144" spans="1:10" ht="21" x14ac:dyDescent="0.15">
      <c r="A144" s="5" t="s">
        <v>540</v>
      </c>
      <c r="B144" s="6" t="s">
        <v>541</v>
      </c>
      <c r="C144" s="8">
        <v>2</v>
      </c>
      <c r="D144" s="8">
        <v>68235.600000000006</v>
      </c>
      <c r="E144" s="8">
        <v>67560</v>
      </c>
      <c r="F144" s="8">
        <v>0</v>
      </c>
      <c r="G144" s="8">
        <v>675.6</v>
      </c>
      <c r="H144" s="8"/>
      <c r="I144" s="8">
        <v>1</v>
      </c>
      <c r="J144" s="8">
        <v>1637654.4</v>
      </c>
    </row>
    <row r="145" spans="1:10" ht="21" x14ac:dyDescent="0.15">
      <c r="A145" s="5" t="s">
        <v>542</v>
      </c>
      <c r="B145" s="6" t="s">
        <v>543</v>
      </c>
      <c r="C145" s="8">
        <v>4</v>
      </c>
      <c r="D145" s="8">
        <v>24716.558400000002</v>
      </c>
      <c r="E145" s="8">
        <v>24471.84</v>
      </c>
      <c r="F145" s="8">
        <v>0</v>
      </c>
      <c r="G145" s="8">
        <v>244.7184</v>
      </c>
      <c r="H145" s="8"/>
      <c r="I145" s="8">
        <v>1</v>
      </c>
      <c r="J145" s="8">
        <v>1186394.8</v>
      </c>
    </row>
    <row r="146" spans="1:10" x14ac:dyDescent="0.15">
      <c r="A146" s="5" t="s">
        <v>544</v>
      </c>
      <c r="B146" s="6" t="s">
        <v>545</v>
      </c>
      <c r="C146" s="8">
        <v>1</v>
      </c>
      <c r="D146" s="8">
        <v>40207.877800000002</v>
      </c>
      <c r="E146" s="8">
        <v>39809.78</v>
      </c>
      <c r="F146" s="8">
        <v>0</v>
      </c>
      <c r="G146" s="8">
        <v>398.09780000000001</v>
      </c>
      <c r="H146" s="8"/>
      <c r="I146" s="8">
        <v>1</v>
      </c>
      <c r="J146" s="8">
        <v>482494.53</v>
      </c>
    </row>
    <row r="147" spans="1:10" x14ac:dyDescent="0.15">
      <c r="A147" s="5" t="s">
        <v>546</v>
      </c>
      <c r="B147" s="6" t="s">
        <v>547</v>
      </c>
      <c r="C147" s="8">
        <v>1</v>
      </c>
      <c r="D147" s="8">
        <v>72349.461299999995</v>
      </c>
      <c r="E147" s="8">
        <v>71633.13</v>
      </c>
      <c r="F147" s="8">
        <v>0</v>
      </c>
      <c r="G147" s="8">
        <v>716.33130000000006</v>
      </c>
      <c r="H147" s="8"/>
      <c r="I147" s="8">
        <v>1</v>
      </c>
      <c r="J147" s="8">
        <v>868193.54</v>
      </c>
    </row>
    <row r="148" spans="1:10" ht="21" x14ac:dyDescent="0.15">
      <c r="A148" s="5" t="s">
        <v>548</v>
      </c>
      <c r="B148" s="6" t="s">
        <v>549</v>
      </c>
      <c r="C148" s="8">
        <v>4</v>
      </c>
      <c r="D148" s="8">
        <v>41952.067000000003</v>
      </c>
      <c r="E148" s="8">
        <v>41536.699999999997</v>
      </c>
      <c r="F148" s="8">
        <v>0</v>
      </c>
      <c r="G148" s="8">
        <v>415.36700000000002</v>
      </c>
      <c r="H148" s="8"/>
      <c r="I148" s="8">
        <v>1</v>
      </c>
      <c r="J148" s="8">
        <v>2013699.22</v>
      </c>
    </row>
    <row r="149" spans="1:10" ht="21" x14ac:dyDescent="0.15">
      <c r="A149" s="5" t="s">
        <v>550</v>
      </c>
      <c r="B149" s="6" t="s">
        <v>549</v>
      </c>
      <c r="C149" s="8">
        <v>2</v>
      </c>
      <c r="D149" s="8">
        <v>51523.231</v>
      </c>
      <c r="E149" s="8">
        <v>51013.1</v>
      </c>
      <c r="F149" s="8">
        <v>0</v>
      </c>
      <c r="G149" s="8">
        <v>510.13099999999997</v>
      </c>
      <c r="H149" s="8"/>
      <c r="I149" s="8">
        <v>1</v>
      </c>
      <c r="J149" s="8">
        <v>1236557.54</v>
      </c>
    </row>
    <row r="150" spans="1:10" ht="24.95" customHeight="1" x14ac:dyDescent="0.15">
      <c r="A150" s="24" t="s">
        <v>551</v>
      </c>
      <c r="B150" s="24"/>
      <c r="C150" s="10" t="s">
        <v>552</v>
      </c>
      <c r="D150" s="10">
        <f>SUBTOTAL(9,D95:D149)</f>
        <v>2285147.655400001</v>
      </c>
      <c r="E150" s="10" t="s">
        <v>552</v>
      </c>
      <c r="F150" s="10" t="s">
        <v>552</v>
      </c>
      <c r="G150" s="10" t="s">
        <v>552</v>
      </c>
      <c r="H150" s="10" t="s">
        <v>552</v>
      </c>
      <c r="I150" s="10" t="s">
        <v>552</v>
      </c>
      <c r="J150" s="10">
        <f>SUBTOTAL(9,J95:J149)</f>
        <v>97988875.659999982</v>
      </c>
    </row>
    <row r="151" spans="1:10" ht="24.95" customHeight="1" x14ac:dyDescent="0.15"/>
    <row r="152" spans="1:10" ht="24.95" customHeight="1" x14ac:dyDescent="0.15">
      <c r="A152" s="22" t="s">
        <v>426</v>
      </c>
      <c r="B152" s="22"/>
      <c r="C152" s="23" t="s">
        <v>136</v>
      </c>
      <c r="D152" s="23"/>
      <c r="E152" s="23"/>
      <c r="F152" s="23"/>
      <c r="G152" s="23"/>
      <c r="H152" s="23"/>
      <c r="I152" s="23"/>
      <c r="J152" s="23"/>
    </row>
    <row r="153" spans="1:10" ht="24.95" customHeight="1" x14ac:dyDescent="0.15">
      <c r="A153" s="22" t="s">
        <v>427</v>
      </c>
      <c r="B153" s="22"/>
      <c r="C153" s="23" t="s">
        <v>428</v>
      </c>
      <c r="D153" s="23"/>
      <c r="E153" s="23"/>
      <c r="F153" s="23"/>
      <c r="G153" s="23"/>
      <c r="H153" s="23"/>
      <c r="I153" s="23"/>
      <c r="J153" s="23"/>
    </row>
    <row r="154" spans="1:10" ht="24.95" customHeight="1" x14ac:dyDescent="0.15">
      <c r="A154" s="22" t="s">
        <v>429</v>
      </c>
      <c r="B154" s="22"/>
      <c r="C154" s="23" t="s">
        <v>407</v>
      </c>
      <c r="D154" s="23"/>
      <c r="E154" s="23"/>
      <c r="F154" s="23"/>
      <c r="G154" s="23"/>
      <c r="H154" s="23"/>
      <c r="I154" s="23"/>
      <c r="J154" s="23"/>
    </row>
    <row r="155" spans="1:10" ht="24.95" customHeight="1" x14ac:dyDescent="0.15">
      <c r="A155" s="15" t="s">
        <v>430</v>
      </c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24.95" customHeight="1" x14ac:dyDescent="0.15"/>
    <row r="157" spans="1:10" ht="50.1" customHeight="1" x14ac:dyDescent="0.15">
      <c r="A157" s="20" t="s">
        <v>335</v>
      </c>
      <c r="B157" s="20" t="s">
        <v>431</v>
      </c>
      <c r="C157" s="20" t="s">
        <v>432</v>
      </c>
      <c r="D157" s="20" t="s">
        <v>433</v>
      </c>
      <c r="E157" s="20"/>
      <c r="F157" s="20"/>
      <c r="G157" s="20"/>
      <c r="H157" s="20" t="s">
        <v>434</v>
      </c>
      <c r="I157" s="20" t="s">
        <v>435</v>
      </c>
      <c r="J157" s="20" t="s">
        <v>436</v>
      </c>
    </row>
    <row r="158" spans="1:10" ht="50.1" customHeight="1" x14ac:dyDescent="0.15">
      <c r="A158" s="20"/>
      <c r="B158" s="20"/>
      <c r="C158" s="20"/>
      <c r="D158" s="20" t="s">
        <v>437</v>
      </c>
      <c r="E158" s="20" t="s">
        <v>438</v>
      </c>
      <c r="F158" s="20"/>
      <c r="G158" s="20"/>
      <c r="H158" s="20"/>
      <c r="I158" s="20"/>
      <c r="J158" s="20"/>
    </row>
    <row r="159" spans="1:10" ht="50.1" customHeight="1" x14ac:dyDescent="0.15">
      <c r="A159" s="20"/>
      <c r="B159" s="20"/>
      <c r="C159" s="20"/>
      <c r="D159" s="20"/>
      <c r="E159" s="5" t="s">
        <v>439</v>
      </c>
      <c r="F159" s="5" t="s">
        <v>440</v>
      </c>
      <c r="G159" s="5" t="s">
        <v>441</v>
      </c>
      <c r="H159" s="20"/>
      <c r="I159" s="20"/>
      <c r="J159" s="20"/>
    </row>
    <row r="160" spans="1:10" ht="24.95" customHeight="1" x14ac:dyDescent="0.15">
      <c r="A160" s="5" t="s">
        <v>340</v>
      </c>
      <c r="B160" s="5" t="s">
        <v>61</v>
      </c>
      <c r="C160" s="5" t="s">
        <v>442</v>
      </c>
      <c r="D160" s="5" t="s">
        <v>63</v>
      </c>
      <c r="E160" s="5" t="s">
        <v>65</v>
      </c>
      <c r="F160" s="5" t="s">
        <v>443</v>
      </c>
      <c r="G160" s="5" t="s">
        <v>444</v>
      </c>
      <c r="H160" s="5" t="s">
        <v>445</v>
      </c>
      <c r="I160" s="5" t="s">
        <v>446</v>
      </c>
      <c r="J160" s="5" t="s">
        <v>447</v>
      </c>
    </row>
    <row r="161" spans="1:10" ht="21" x14ac:dyDescent="0.15">
      <c r="A161" s="5" t="s">
        <v>340</v>
      </c>
      <c r="B161" s="6" t="s">
        <v>448</v>
      </c>
      <c r="C161" s="8">
        <v>1</v>
      </c>
      <c r="D161" s="8">
        <v>77112.500100000005</v>
      </c>
      <c r="E161" s="8">
        <v>76349.009999999995</v>
      </c>
      <c r="F161" s="8">
        <v>0</v>
      </c>
      <c r="G161" s="8">
        <v>763.49009999999998</v>
      </c>
      <c r="H161" s="8"/>
      <c r="I161" s="8">
        <v>1</v>
      </c>
      <c r="J161" s="8">
        <v>925350</v>
      </c>
    </row>
    <row r="162" spans="1:10" ht="21" x14ac:dyDescent="0.15">
      <c r="A162" s="5" t="s">
        <v>61</v>
      </c>
      <c r="B162" s="6" t="s">
        <v>449</v>
      </c>
      <c r="C162" s="8">
        <v>4</v>
      </c>
      <c r="D162" s="8">
        <v>73965.461299999995</v>
      </c>
      <c r="E162" s="8">
        <v>73233.13</v>
      </c>
      <c r="F162" s="8">
        <v>0</v>
      </c>
      <c r="G162" s="8">
        <v>732.33130000000006</v>
      </c>
      <c r="H162" s="8"/>
      <c r="I162" s="8">
        <v>1</v>
      </c>
      <c r="J162" s="8">
        <v>3550342.14</v>
      </c>
    </row>
    <row r="163" spans="1:10" ht="21" x14ac:dyDescent="0.15">
      <c r="A163" s="5" t="s">
        <v>65</v>
      </c>
      <c r="B163" s="6" t="s">
        <v>450</v>
      </c>
      <c r="C163" s="8">
        <v>1</v>
      </c>
      <c r="D163" s="8">
        <v>68657.1639</v>
      </c>
      <c r="E163" s="8">
        <v>67977.39</v>
      </c>
      <c r="F163" s="8">
        <v>0</v>
      </c>
      <c r="G163" s="8">
        <v>679.77390000000003</v>
      </c>
      <c r="H163" s="8"/>
      <c r="I163" s="8">
        <v>1</v>
      </c>
      <c r="J163" s="8">
        <v>823885.97</v>
      </c>
    </row>
    <row r="164" spans="1:10" ht="21" x14ac:dyDescent="0.15">
      <c r="A164" s="5" t="s">
        <v>443</v>
      </c>
      <c r="B164" s="6" t="s">
        <v>451</v>
      </c>
      <c r="C164" s="8">
        <v>1</v>
      </c>
      <c r="D164" s="8">
        <v>68657.1639</v>
      </c>
      <c r="E164" s="8">
        <v>67977.39</v>
      </c>
      <c r="F164" s="8">
        <v>0</v>
      </c>
      <c r="G164" s="8">
        <v>679.77390000000003</v>
      </c>
      <c r="H164" s="8"/>
      <c r="I164" s="8">
        <v>1</v>
      </c>
      <c r="J164" s="8">
        <v>823885.97</v>
      </c>
    </row>
    <row r="165" spans="1:10" ht="21" x14ac:dyDescent="0.15">
      <c r="A165" s="5" t="s">
        <v>444</v>
      </c>
      <c r="B165" s="6" t="s">
        <v>452</v>
      </c>
      <c r="C165" s="8">
        <v>25</v>
      </c>
      <c r="D165" s="8">
        <v>38408.128499999999</v>
      </c>
      <c r="E165" s="8">
        <v>36217</v>
      </c>
      <c r="F165" s="8">
        <v>1828.9585</v>
      </c>
      <c r="G165" s="8">
        <v>362.17</v>
      </c>
      <c r="H165" s="8"/>
      <c r="I165" s="8">
        <v>1</v>
      </c>
      <c r="J165" s="8">
        <v>11522438.550000001</v>
      </c>
    </row>
    <row r="166" spans="1:10" ht="21" x14ac:dyDescent="0.15">
      <c r="A166" s="5" t="s">
        <v>453</v>
      </c>
      <c r="B166" s="6" t="s">
        <v>454</v>
      </c>
      <c r="C166" s="8">
        <v>4</v>
      </c>
      <c r="D166" s="8">
        <v>59666.487300000001</v>
      </c>
      <c r="E166" s="8">
        <v>59075.73</v>
      </c>
      <c r="F166" s="8">
        <v>0</v>
      </c>
      <c r="G166" s="8">
        <v>590.75729999999999</v>
      </c>
      <c r="H166" s="8"/>
      <c r="I166" s="8">
        <v>1</v>
      </c>
      <c r="J166" s="8">
        <v>2863991.39</v>
      </c>
    </row>
    <row r="167" spans="1:10" x14ac:dyDescent="0.15">
      <c r="A167" s="5" t="s">
        <v>455</v>
      </c>
      <c r="B167" s="6" t="s">
        <v>456</v>
      </c>
      <c r="C167" s="8">
        <v>2</v>
      </c>
      <c r="D167" s="8">
        <v>42392.083599999998</v>
      </c>
      <c r="E167" s="8">
        <v>41972.36</v>
      </c>
      <c r="F167" s="8">
        <v>0</v>
      </c>
      <c r="G167" s="8">
        <v>419.72359999999998</v>
      </c>
      <c r="H167" s="8"/>
      <c r="I167" s="8">
        <v>1</v>
      </c>
      <c r="J167" s="8">
        <v>1017410.01</v>
      </c>
    </row>
    <row r="168" spans="1:10" x14ac:dyDescent="0.15">
      <c r="A168" s="5" t="s">
        <v>457</v>
      </c>
      <c r="B168" s="6" t="s">
        <v>458</v>
      </c>
      <c r="C168" s="8">
        <v>32</v>
      </c>
      <c r="D168" s="8">
        <v>75778.351800000004</v>
      </c>
      <c r="E168" s="8">
        <v>75778.351800000004</v>
      </c>
      <c r="F168" s="8">
        <v>0</v>
      </c>
      <c r="G168" s="8">
        <v>0</v>
      </c>
      <c r="H168" s="8"/>
      <c r="I168" s="8">
        <v>1</v>
      </c>
      <c r="J168" s="8">
        <v>29098887.09</v>
      </c>
    </row>
    <row r="169" spans="1:10" x14ac:dyDescent="0.15">
      <c r="A169" s="5" t="s">
        <v>459</v>
      </c>
      <c r="B169" s="6" t="s">
        <v>460</v>
      </c>
      <c r="C169" s="8">
        <v>1</v>
      </c>
      <c r="D169" s="8">
        <v>40676.235000000001</v>
      </c>
      <c r="E169" s="8">
        <v>40273.5</v>
      </c>
      <c r="F169" s="8">
        <v>0</v>
      </c>
      <c r="G169" s="8">
        <v>402.73500000000001</v>
      </c>
      <c r="H169" s="8"/>
      <c r="I169" s="8">
        <v>1</v>
      </c>
      <c r="J169" s="8">
        <v>488114.82</v>
      </c>
    </row>
    <row r="170" spans="1:10" x14ac:dyDescent="0.15">
      <c r="A170" s="5" t="s">
        <v>461</v>
      </c>
      <c r="B170" s="6" t="s">
        <v>462</v>
      </c>
      <c r="C170" s="8">
        <v>1</v>
      </c>
      <c r="D170" s="8">
        <v>39592.636299999998</v>
      </c>
      <c r="E170" s="8">
        <v>39200.629999999997</v>
      </c>
      <c r="F170" s="8">
        <v>0</v>
      </c>
      <c r="G170" s="8">
        <v>392.00630000000001</v>
      </c>
      <c r="H170" s="8"/>
      <c r="I170" s="8">
        <v>1</v>
      </c>
      <c r="J170" s="8">
        <v>475111.64</v>
      </c>
    </row>
    <row r="171" spans="1:10" x14ac:dyDescent="0.15">
      <c r="A171" s="5" t="s">
        <v>463</v>
      </c>
      <c r="B171" s="6" t="s">
        <v>464</v>
      </c>
      <c r="C171" s="8">
        <v>2</v>
      </c>
      <c r="D171" s="8">
        <v>43825.919999999998</v>
      </c>
      <c r="E171" s="8">
        <v>43392</v>
      </c>
      <c r="F171" s="8">
        <v>0</v>
      </c>
      <c r="G171" s="8">
        <v>433.92</v>
      </c>
      <c r="H171" s="8"/>
      <c r="I171" s="8">
        <v>1</v>
      </c>
      <c r="J171" s="8">
        <v>1051822.0800000001</v>
      </c>
    </row>
    <row r="172" spans="1:10" ht="21" x14ac:dyDescent="0.15">
      <c r="A172" s="5" t="s">
        <v>465</v>
      </c>
      <c r="B172" s="6" t="s">
        <v>466</v>
      </c>
      <c r="C172" s="8">
        <v>1</v>
      </c>
      <c r="D172" s="8">
        <v>55622.720000000001</v>
      </c>
      <c r="E172" s="8">
        <v>55072</v>
      </c>
      <c r="F172" s="8">
        <v>0</v>
      </c>
      <c r="G172" s="8">
        <v>550.72</v>
      </c>
      <c r="H172" s="8"/>
      <c r="I172" s="8">
        <v>1</v>
      </c>
      <c r="J172" s="8">
        <v>667472.64000000001</v>
      </c>
    </row>
    <row r="173" spans="1:10" x14ac:dyDescent="0.15">
      <c r="A173" s="5" t="s">
        <v>467</v>
      </c>
      <c r="B173" s="6" t="s">
        <v>468</v>
      </c>
      <c r="C173" s="8">
        <v>1.5</v>
      </c>
      <c r="D173" s="8">
        <v>76481.240000000005</v>
      </c>
      <c r="E173" s="8">
        <v>75724</v>
      </c>
      <c r="F173" s="8">
        <v>0</v>
      </c>
      <c r="G173" s="8">
        <v>757.24</v>
      </c>
      <c r="H173" s="8"/>
      <c r="I173" s="8">
        <v>1</v>
      </c>
      <c r="J173" s="8">
        <v>1376662.32</v>
      </c>
    </row>
    <row r="174" spans="1:10" x14ac:dyDescent="0.15">
      <c r="A174" s="5" t="s">
        <v>469</v>
      </c>
      <c r="B174" s="6" t="s">
        <v>470</v>
      </c>
      <c r="C174" s="8">
        <v>7</v>
      </c>
      <c r="D174" s="8">
        <v>49521.714</v>
      </c>
      <c r="E174" s="8">
        <v>49031.4</v>
      </c>
      <c r="F174" s="8">
        <v>0</v>
      </c>
      <c r="G174" s="8">
        <v>490.31400000000002</v>
      </c>
      <c r="H174" s="8"/>
      <c r="I174" s="8">
        <v>1</v>
      </c>
      <c r="J174" s="8">
        <v>4159823.98</v>
      </c>
    </row>
    <row r="175" spans="1:10" ht="21" x14ac:dyDescent="0.15">
      <c r="A175" s="5" t="s">
        <v>471</v>
      </c>
      <c r="B175" s="6" t="s">
        <v>472</v>
      </c>
      <c r="C175" s="8">
        <v>1</v>
      </c>
      <c r="D175" s="8">
        <v>63253.179100000001</v>
      </c>
      <c r="E175" s="8">
        <v>62626.91</v>
      </c>
      <c r="F175" s="8">
        <v>0</v>
      </c>
      <c r="G175" s="8">
        <v>626.26909999999998</v>
      </c>
      <c r="H175" s="8"/>
      <c r="I175" s="8">
        <v>1</v>
      </c>
      <c r="J175" s="8">
        <v>759038.15</v>
      </c>
    </row>
    <row r="176" spans="1:10" ht="21" x14ac:dyDescent="0.15">
      <c r="A176" s="5" t="s">
        <v>473</v>
      </c>
      <c r="B176" s="6" t="s">
        <v>474</v>
      </c>
      <c r="C176" s="8">
        <v>1</v>
      </c>
      <c r="D176" s="8">
        <v>37059.93</v>
      </c>
      <c r="E176" s="8">
        <v>36693</v>
      </c>
      <c r="F176" s="8">
        <v>0</v>
      </c>
      <c r="G176" s="8">
        <v>366.93</v>
      </c>
      <c r="H176" s="8"/>
      <c r="I176" s="8">
        <v>1</v>
      </c>
      <c r="J176" s="8">
        <v>444719.16</v>
      </c>
    </row>
    <row r="177" spans="1:10" ht="21" x14ac:dyDescent="0.15">
      <c r="A177" s="5" t="s">
        <v>475</v>
      </c>
      <c r="B177" s="6" t="s">
        <v>476</v>
      </c>
      <c r="C177" s="8">
        <v>1</v>
      </c>
      <c r="D177" s="8">
        <v>37059.93</v>
      </c>
      <c r="E177" s="8">
        <v>36693</v>
      </c>
      <c r="F177" s="8">
        <v>0</v>
      </c>
      <c r="G177" s="8">
        <v>366.93</v>
      </c>
      <c r="H177" s="8"/>
      <c r="I177" s="8">
        <v>1</v>
      </c>
      <c r="J177" s="8">
        <v>444719.16</v>
      </c>
    </row>
    <row r="178" spans="1:10" ht="21" x14ac:dyDescent="0.15">
      <c r="A178" s="5" t="s">
        <v>477</v>
      </c>
      <c r="B178" s="6" t="s">
        <v>478</v>
      </c>
      <c r="C178" s="8">
        <v>1</v>
      </c>
      <c r="D178" s="8">
        <v>36813.772799999999</v>
      </c>
      <c r="E178" s="8">
        <v>36449.279999999999</v>
      </c>
      <c r="F178" s="8">
        <v>0</v>
      </c>
      <c r="G178" s="8">
        <v>364.49279999999999</v>
      </c>
      <c r="H178" s="8"/>
      <c r="I178" s="8">
        <v>1</v>
      </c>
      <c r="J178" s="8">
        <v>441765.27</v>
      </c>
    </row>
    <row r="179" spans="1:10" ht="21" x14ac:dyDescent="0.15">
      <c r="A179" s="5" t="s">
        <v>479</v>
      </c>
      <c r="B179" s="6" t="s">
        <v>480</v>
      </c>
      <c r="C179" s="8">
        <v>12</v>
      </c>
      <c r="D179" s="8">
        <v>33866.108</v>
      </c>
      <c r="E179" s="8">
        <v>33530.800000000003</v>
      </c>
      <c r="F179" s="8">
        <v>0</v>
      </c>
      <c r="G179" s="8">
        <v>335.30799999999999</v>
      </c>
      <c r="H179" s="8"/>
      <c r="I179" s="8">
        <v>1</v>
      </c>
      <c r="J179" s="8">
        <v>4876719.55</v>
      </c>
    </row>
    <row r="180" spans="1:10" ht="21" x14ac:dyDescent="0.15">
      <c r="A180" s="5" t="s">
        <v>481</v>
      </c>
      <c r="B180" s="6" t="s">
        <v>482</v>
      </c>
      <c r="C180" s="8">
        <v>1</v>
      </c>
      <c r="D180" s="8">
        <v>31141.653200000001</v>
      </c>
      <c r="E180" s="8">
        <v>30833.32</v>
      </c>
      <c r="F180" s="8">
        <v>0</v>
      </c>
      <c r="G180" s="8">
        <v>308.33319999999998</v>
      </c>
      <c r="H180" s="8"/>
      <c r="I180" s="8">
        <v>1</v>
      </c>
      <c r="J180" s="8">
        <v>373699.84000000003</v>
      </c>
    </row>
    <row r="181" spans="1:10" ht="21" x14ac:dyDescent="0.15">
      <c r="A181" s="5" t="s">
        <v>483</v>
      </c>
      <c r="B181" s="6" t="s">
        <v>484</v>
      </c>
      <c r="C181" s="8">
        <v>1</v>
      </c>
      <c r="D181" s="8">
        <v>46291.936000000002</v>
      </c>
      <c r="E181" s="8">
        <v>45833.599999999999</v>
      </c>
      <c r="F181" s="8">
        <v>0</v>
      </c>
      <c r="G181" s="8">
        <v>458.33600000000001</v>
      </c>
      <c r="H181" s="8"/>
      <c r="I181" s="8">
        <v>1</v>
      </c>
      <c r="J181" s="8">
        <v>555503.23</v>
      </c>
    </row>
    <row r="182" spans="1:10" ht="21" x14ac:dyDescent="0.15">
      <c r="A182" s="5" t="s">
        <v>485</v>
      </c>
      <c r="B182" s="6" t="s">
        <v>486</v>
      </c>
      <c r="C182" s="8">
        <v>1</v>
      </c>
      <c r="D182" s="8">
        <v>46291.936000000002</v>
      </c>
      <c r="E182" s="8">
        <v>45833.599999999999</v>
      </c>
      <c r="F182" s="8">
        <v>0</v>
      </c>
      <c r="G182" s="8">
        <v>458.33600000000001</v>
      </c>
      <c r="H182" s="8"/>
      <c r="I182" s="8">
        <v>1</v>
      </c>
      <c r="J182" s="8">
        <v>555503.23</v>
      </c>
    </row>
    <row r="183" spans="1:10" ht="21" x14ac:dyDescent="0.15">
      <c r="A183" s="5" t="s">
        <v>487</v>
      </c>
      <c r="B183" s="6" t="s">
        <v>488</v>
      </c>
      <c r="C183" s="8">
        <v>4</v>
      </c>
      <c r="D183" s="8">
        <v>46291.936000000002</v>
      </c>
      <c r="E183" s="8">
        <v>45833.599999999999</v>
      </c>
      <c r="F183" s="8">
        <v>0</v>
      </c>
      <c r="G183" s="8">
        <v>458.33600000000001</v>
      </c>
      <c r="H183" s="8"/>
      <c r="I183" s="8">
        <v>1</v>
      </c>
      <c r="J183" s="8">
        <v>2222012.9300000002</v>
      </c>
    </row>
    <row r="184" spans="1:10" x14ac:dyDescent="0.15">
      <c r="A184" s="5" t="s">
        <v>489</v>
      </c>
      <c r="B184" s="6" t="s">
        <v>490</v>
      </c>
      <c r="C184" s="8">
        <v>1</v>
      </c>
      <c r="D184" s="8">
        <v>53525.050999999999</v>
      </c>
      <c r="E184" s="8">
        <v>52995.1</v>
      </c>
      <c r="F184" s="8">
        <v>0</v>
      </c>
      <c r="G184" s="8">
        <v>529.95100000000002</v>
      </c>
      <c r="H184" s="8"/>
      <c r="I184" s="8">
        <v>1</v>
      </c>
      <c r="J184" s="8">
        <v>642300.61</v>
      </c>
    </row>
    <row r="185" spans="1:10" ht="21" x14ac:dyDescent="0.15">
      <c r="A185" s="5" t="s">
        <v>491</v>
      </c>
      <c r="B185" s="6" t="s">
        <v>492</v>
      </c>
      <c r="C185" s="8">
        <v>1</v>
      </c>
      <c r="D185" s="8">
        <v>45713.286800000002</v>
      </c>
      <c r="E185" s="8">
        <v>45260.68</v>
      </c>
      <c r="F185" s="8">
        <v>0</v>
      </c>
      <c r="G185" s="8">
        <v>452.60680000000002</v>
      </c>
      <c r="H185" s="8"/>
      <c r="I185" s="8">
        <v>1</v>
      </c>
      <c r="J185" s="8">
        <v>548559.43999999994</v>
      </c>
    </row>
    <row r="186" spans="1:10" ht="21" x14ac:dyDescent="0.15">
      <c r="A186" s="5" t="s">
        <v>493</v>
      </c>
      <c r="B186" s="6" t="s">
        <v>494</v>
      </c>
      <c r="C186" s="8">
        <v>1.5</v>
      </c>
      <c r="D186" s="8">
        <v>36774.322200000002</v>
      </c>
      <c r="E186" s="8">
        <v>36410.22</v>
      </c>
      <c r="F186" s="8">
        <v>0</v>
      </c>
      <c r="G186" s="8">
        <v>364.10219999999998</v>
      </c>
      <c r="H186" s="8"/>
      <c r="I186" s="8">
        <v>1</v>
      </c>
      <c r="J186" s="8">
        <v>661937.80000000005</v>
      </c>
    </row>
    <row r="187" spans="1:10" ht="21" x14ac:dyDescent="0.15">
      <c r="A187" s="5" t="s">
        <v>495</v>
      </c>
      <c r="B187" s="6" t="s">
        <v>496</v>
      </c>
      <c r="C187" s="8">
        <v>2</v>
      </c>
      <c r="D187" s="8">
        <v>32869.440000000002</v>
      </c>
      <c r="E187" s="8">
        <v>32544</v>
      </c>
      <c r="F187" s="8">
        <v>0</v>
      </c>
      <c r="G187" s="8">
        <v>325.44</v>
      </c>
      <c r="H187" s="8"/>
      <c r="I187" s="8">
        <v>1</v>
      </c>
      <c r="J187" s="8">
        <v>788866.56000000006</v>
      </c>
    </row>
    <row r="188" spans="1:10" ht="21" x14ac:dyDescent="0.15">
      <c r="A188" s="5" t="s">
        <v>497</v>
      </c>
      <c r="B188" s="6" t="s">
        <v>498</v>
      </c>
      <c r="C188" s="8">
        <v>1</v>
      </c>
      <c r="D188" s="8">
        <v>38683</v>
      </c>
      <c r="E188" s="8">
        <v>38300</v>
      </c>
      <c r="F188" s="8">
        <v>0</v>
      </c>
      <c r="G188" s="8">
        <v>383</v>
      </c>
      <c r="H188" s="8"/>
      <c r="I188" s="8">
        <v>1</v>
      </c>
      <c r="J188" s="8">
        <v>464196</v>
      </c>
    </row>
    <row r="189" spans="1:10" ht="21" x14ac:dyDescent="0.15">
      <c r="A189" s="5" t="s">
        <v>499</v>
      </c>
      <c r="B189" s="6" t="s">
        <v>500</v>
      </c>
      <c r="C189" s="8">
        <v>1</v>
      </c>
      <c r="D189" s="8">
        <v>37612.197999999997</v>
      </c>
      <c r="E189" s="8">
        <v>37239.800000000003</v>
      </c>
      <c r="F189" s="8">
        <v>0</v>
      </c>
      <c r="G189" s="8">
        <v>372.39800000000002</v>
      </c>
      <c r="H189" s="8"/>
      <c r="I189" s="8">
        <v>1</v>
      </c>
      <c r="J189" s="8">
        <v>451346.38</v>
      </c>
    </row>
    <row r="190" spans="1:10" ht="21" x14ac:dyDescent="0.15">
      <c r="A190" s="5" t="s">
        <v>501</v>
      </c>
      <c r="B190" s="6" t="s">
        <v>502</v>
      </c>
      <c r="C190" s="8">
        <v>1</v>
      </c>
      <c r="D190" s="8">
        <v>28486.848000000002</v>
      </c>
      <c r="E190" s="8">
        <v>28204.799999999999</v>
      </c>
      <c r="F190" s="8">
        <v>0</v>
      </c>
      <c r="G190" s="8">
        <v>282.048</v>
      </c>
      <c r="H190" s="8"/>
      <c r="I190" s="8">
        <v>1</v>
      </c>
      <c r="J190" s="8">
        <v>341842.18</v>
      </c>
    </row>
    <row r="191" spans="1:10" ht="21" x14ac:dyDescent="0.15">
      <c r="A191" s="5" t="s">
        <v>503</v>
      </c>
      <c r="B191" s="6" t="s">
        <v>504</v>
      </c>
      <c r="C191" s="8">
        <v>2</v>
      </c>
      <c r="D191" s="8">
        <v>30946.400000000001</v>
      </c>
      <c r="E191" s="8">
        <v>30640</v>
      </c>
      <c r="F191" s="8">
        <v>0</v>
      </c>
      <c r="G191" s="8">
        <v>306.39999999999998</v>
      </c>
      <c r="H191" s="8"/>
      <c r="I191" s="8">
        <v>1</v>
      </c>
      <c r="J191" s="8">
        <v>742713.6</v>
      </c>
    </row>
    <row r="192" spans="1:10" ht="21" x14ac:dyDescent="0.15">
      <c r="A192" s="5" t="s">
        <v>505</v>
      </c>
      <c r="B192" s="6" t="s">
        <v>506</v>
      </c>
      <c r="C192" s="8">
        <v>14</v>
      </c>
      <c r="D192" s="8">
        <v>22612.2032</v>
      </c>
      <c r="E192" s="8">
        <v>22388.32</v>
      </c>
      <c r="F192" s="8">
        <v>0</v>
      </c>
      <c r="G192" s="8">
        <v>223.88319999999999</v>
      </c>
      <c r="H192" s="8"/>
      <c r="I192" s="8">
        <v>1</v>
      </c>
      <c r="J192" s="8">
        <v>3798850.14</v>
      </c>
    </row>
    <row r="193" spans="1:10" ht="21" x14ac:dyDescent="0.15">
      <c r="A193" s="5" t="s">
        <v>507</v>
      </c>
      <c r="B193" s="6" t="s">
        <v>508</v>
      </c>
      <c r="C193" s="8">
        <v>3</v>
      </c>
      <c r="D193" s="8">
        <v>22612.2032</v>
      </c>
      <c r="E193" s="8">
        <v>22388.32</v>
      </c>
      <c r="F193" s="8">
        <v>0</v>
      </c>
      <c r="G193" s="8">
        <v>223.88319999999999</v>
      </c>
      <c r="H193" s="8"/>
      <c r="I193" s="8">
        <v>1</v>
      </c>
      <c r="J193" s="8">
        <v>814039.32</v>
      </c>
    </row>
    <row r="194" spans="1:10" ht="21" x14ac:dyDescent="0.15">
      <c r="A194" s="5" t="s">
        <v>509</v>
      </c>
      <c r="B194" s="6" t="s">
        <v>510</v>
      </c>
      <c r="C194" s="8">
        <v>2</v>
      </c>
      <c r="D194" s="8">
        <v>22612.2032</v>
      </c>
      <c r="E194" s="8">
        <v>22388.32</v>
      </c>
      <c r="F194" s="8">
        <v>0</v>
      </c>
      <c r="G194" s="8">
        <v>223.88319999999999</v>
      </c>
      <c r="H194" s="8"/>
      <c r="I194" s="8">
        <v>1</v>
      </c>
      <c r="J194" s="8">
        <v>542692.88</v>
      </c>
    </row>
    <row r="195" spans="1:10" ht="21" x14ac:dyDescent="0.15">
      <c r="A195" s="5" t="s">
        <v>511</v>
      </c>
      <c r="B195" s="6" t="s">
        <v>512</v>
      </c>
      <c r="C195" s="8">
        <v>2</v>
      </c>
      <c r="D195" s="8">
        <v>22612.2032</v>
      </c>
      <c r="E195" s="8">
        <v>22388.32</v>
      </c>
      <c r="F195" s="8">
        <v>0</v>
      </c>
      <c r="G195" s="8">
        <v>223.88319999999999</v>
      </c>
      <c r="H195" s="8"/>
      <c r="I195" s="8">
        <v>1</v>
      </c>
      <c r="J195" s="8">
        <v>542692.88</v>
      </c>
    </row>
    <row r="196" spans="1:10" ht="21" x14ac:dyDescent="0.15">
      <c r="A196" s="5" t="s">
        <v>513</v>
      </c>
      <c r="B196" s="6" t="s">
        <v>514</v>
      </c>
      <c r="C196" s="8">
        <v>1</v>
      </c>
      <c r="D196" s="8">
        <v>23540.756799999999</v>
      </c>
      <c r="E196" s="8">
        <v>23307.68</v>
      </c>
      <c r="F196" s="8">
        <v>0</v>
      </c>
      <c r="G196" s="8">
        <v>233.07679999999999</v>
      </c>
      <c r="H196" s="8"/>
      <c r="I196" s="8">
        <v>1</v>
      </c>
      <c r="J196" s="8">
        <v>282489.08</v>
      </c>
    </row>
    <row r="197" spans="1:10" ht="21" x14ac:dyDescent="0.15">
      <c r="A197" s="5" t="s">
        <v>515</v>
      </c>
      <c r="B197" s="6" t="s">
        <v>516</v>
      </c>
      <c r="C197" s="8">
        <v>2</v>
      </c>
      <c r="D197" s="8">
        <v>23540.756799999999</v>
      </c>
      <c r="E197" s="8">
        <v>23307.68</v>
      </c>
      <c r="F197" s="8">
        <v>0</v>
      </c>
      <c r="G197" s="8">
        <v>233.07679999999999</v>
      </c>
      <c r="H197" s="8"/>
      <c r="I197" s="8">
        <v>1</v>
      </c>
      <c r="J197" s="8">
        <v>564978.16</v>
      </c>
    </row>
    <row r="198" spans="1:10" ht="21" x14ac:dyDescent="0.15">
      <c r="A198" s="5" t="s">
        <v>517</v>
      </c>
      <c r="B198" s="6" t="s">
        <v>518</v>
      </c>
      <c r="C198" s="8">
        <v>2</v>
      </c>
      <c r="D198" s="8">
        <v>23540.756799999999</v>
      </c>
      <c r="E198" s="8">
        <v>23307.68</v>
      </c>
      <c r="F198" s="8">
        <v>0</v>
      </c>
      <c r="G198" s="8">
        <v>233.07679999999999</v>
      </c>
      <c r="H198" s="8"/>
      <c r="I198" s="8">
        <v>1</v>
      </c>
      <c r="J198" s="8">
        <v>564978.16</v>
      </c>
    </row>
    <row r="199" spans="1:10" ht="21" x14ac:dyDescent="0.15">
      <c r="A199" s="5" t="s">
        <v>519</v>
      </c>
      <c r="B199" s="6" t="s">
        <v>520</v>
      </c>
      <c r="C199" s="8">
        <v>2</v>
      </c>
      <c r="D199" s="8">
        <v>23540.756799999999</v>
      </c>
      <c r="E199" s="8">
        <v>23307.68</v>
      </c>
      <c r="F199" s="8">
        <v>0</v>
      </c>
      <c r="G199" s="8">
        <v>233.07679999999999</v>
      </c>
      <c r="H199" s="8"/>
      <c r="I199" s="8">
        <v>1</v>
      </c>
      <c r="J199" s="8">
        <v>564978.16</v>
      </c>
    </row>
    <row r="200" spans="1:10" ht="21" x14ac:dyDescent="0.15">
      <c r="A200" s="5" t="s">
        <v>521</v>
      </c>
      <c r="B200" s="6" t="s">
        <v>522</v>
      </c>
      <c r="C200" s="8">
        <v>1</v>
      </c>
      <c r="D200" s="8">
        <v>25848.4048</v>
      </c>
      <c r="E200" s="8">
        <v>25592.48</v>
      </c>
      <c r="F200" s="8">
        <v>0</v>
      </c>
      <c r="G200" s="8">
        <v>255.9248</v>
      </c>
      <c r="H200" s="8"/>
      <c r="I200" s="8">
        <v>1</v>
      </c>
      <c r="J200" s="8">
        <v>310180.86</v>
      </c>
    </row>
    <row r="201" spans="1:10" ht="21" x14ac:dyDescent="0.15">
      <c r="A201" s="5" t="s">
        <v>523</v>
      </c>
      <c r="B201" s="6" t="s">
        <v>524</v>
      </c>
      <c r="C201" s="8">
        <v>1</v>
      </c>
      <c r="D201" s="8">
        <v>28787.908800000001</v>
      </c>
      <c r="E201" s="8">
        <v>28502.880000000001</v>
      </c>
      <c r="F201" s="8">
        <v>0</v>
      </c>
      <c r="G201" s="8">
        <v>285.02879999999999</v>
      </c>
      <c r="H201" s="8"/>
      <c r="I201" s="8">
        <v>1</v>
      </c>
      <c r="J201" s="8">
        <v>345454.91</v>
      </c>
    </row>
    <row r="202" spans="1:10" ht="21" x14ac:dyDescent="0.15">
      <c r="A202" s="5" t="s">
        <v>525</v>
      </c>
      <c r="B202" s="6" t="s">
        <v>522</v>
      </c>
      <c r="C202" s="8">
        <v>2</v>
      </c>
      <c r="D202" s="8">
        <v>29579.1024</v>
      </c>
      <c r="E202" s="8">
        <v>29286.240000000002</v>
      </c>
      <c r="F202" s="8">
        <v>0</v>
      </c>
      <c r="G202" s="8">
        <v>292.86239999999998</v>
      </c>
      <c r="H202" s="8"/>
      <c r="I202" s="8">
        <v>1</v>
      </c>
      <c r="J202" s="8">
        <v>709898.46</v>
      </c>
    </row>
    <row r="203" spans="1:10" ht="21" x14ac:dyDescent="0.15">
      <c r="A203" s="5" t="s">
        <v>526</v>
      </c>
      <c r="B203" s="6" t="s">
        <v>527</v>
      </c>
      <c r="C203" s="8">
        <v>1</v>
      </c>
      <c r="D203" s="8">
        <v>28787.908800000001</v>
      </c>
      <c r="E203" s="8">
        <v>28502.880000000001</v>
      </c>
      <c r="F203" s="8">
        <v>0</v>
      </c>
      <c r="G203" s="8">
        <v>285.02879999999999</v>
      </c>
      <c r="H203" s="8"/>
      <c r="I203" s="8">
        <v>1</v>
      </c>
      <c r="J203" s="8">
        <v>345454.91</v>
      </c>
    </row>
    <row r="204" spans="1:10" ht="21" x14ac:dyDescent="0.15">
      <c r="A204" s="5" t="s">
        <v>528</v>
      </c>
      <c r="B204" s="6" t="s">
        <v>529</v>
      </c>
      <c r="C204" s="8">
        <v>3.5</v>
      </c>
      <c r="D204" s="8">
        <v>25848.4048</v>
      </c>
      <c r="E204" s="8">
        <v>25592.48</v>
      </c>
      <c r="F204" s="8">
        <v>0</v>
      </c>
      <c r="G204" s="8">
        <v>255.9248</v>
      </c>
      <c r="H204" s="8"/>
      <c r="I204" s="8">
        <v>1</v>
      </c>
      <c r="J204" s="8">
        <v>1085633</v>
      </c>
    </row>
    <row r="205" spans="1:10" ht="21" x14ac:dyDescent="0.15">
      <c r="A205" s="5" t="s">
        <v>530</v>
      </c>
      <c r="B205" s="6" t="s">
        <v>531</v>
      </c>
      <c r="C205" s="8">
        <v>2</v>
      </c>
      <c r="D205" s="8">
        <v>28787.908800000001</v>
      </c>
      <c r="E205" s="8">
        <v>28502.880000000001</v>
      </c>
      <c r="F205" s="8">
        <v>0</v>
      </c>
      <c r="G205" s="8">
        <v>285.02879999999999</v>
      </c>
      <c r="H205" s="8"/>
      <c r="I205" s="8">
        <v>1</v>
      </c>
      <c r="J205" s="8">
        <v>690909.81</v>
      </c>
    </row>
    <row r="206" spans="1:10" ht="21" x14ac:dyDescent="0.15">
      <c r="A206" s="5" t="s">
        <v>532</v>
      </c>
      <c r="B206" s="6" t="s">
        <v>533</v>
      </c>
      <c r="C206" s="8">
        <v>6</v>
      </c>
      <c r="D206" s="8">
        <v>28787.908800000001</v>
      </c>
      <c r="E206" s="8">
        <v>28502.880000000001</v>
      </c>
      <c r="F206" s="8">
        <v>0</v>
      </c>
      <c r="G206" s="8">
        <v>285.02879999999999</v>
      </c>
      <c r="H206" s="8"/>
      <c r="I206" s="8">
        <v>1</v>
      </c>
      <c r="J206" s="8">
        <v>2072729.43</v>
      </c>
    </row>
    <row r="207" spans="1:10" ht="31.5" x14ac:dyDescent="0.15">
      <c r="A207" s="5" t="s">
        <v>534</v>
      </c>
      <c r="B207" s="6" t="s">
        <v>535</v>
      </c>
      <c r="C207" s="8">
        <v>3.5</v>
      </c>
      <c r="D207" s="8">
        <v>29579.1024</v>
      </c>
      <c r="E207" s="8">
        <v>29286.240000000002</v>
      </c>
      <c r="F207" s="8">
        <v>0</v>
      </c>
      <c r="G207" s="8">
        <v>292.86239999999998</v>
      </c>
      <c r="H207" s="8"/>
      <c r="I207" s="8">
        <v>1</v>
      </c>
      <c r="J207" s="8">
        <v>1242322.3</v>
      </c>
    </row>
    <row r="208" spans="1:10" ht="21" x14ac:dyDescent="0.15">
      <c r="A208" s="5" t="s">
        <v>536</v>
      </c>
      <c r="B208" s="6" t="s">
        <v>537</v>
      </c>
      <c r="C208" s="8">
        <v>3</v>
      </c>
      <c r="D208" s="8">
        <v>47664.122000000003</v>
      </c>
      <c r="E208" s="8">
        <v>47192.2</v>
      </c>
      <c r="F208" s="8">
        <v>0</v>
      </c>
      <c r="G208" s="8">
        <v>471.92200000000003</v>
      </c>
      <c r="H208" s="8"/>
      <c r="I208" s="8">
        <v>1</v>
      </c>
      <c r="J208" s="8">
        <v>1715908.39</v>
      </c>
    </row>
    <row r="209" spans="1:10" ht="31.5" x14ac:dyDescent="0.15">
      <c r="A209" s="5" t="s">
        <v>538</v>
      </c>
      <c r="B209" s="6" t="s">
        <v>539</v>
      </c>
      <c r="C209" s="8">
        <v>0.5</v>
      </c>
      <c r="D209" s="8">
        <v>34841.515500000001</v>
      </c>
      <c r="E209" s="8">
        <v>34496.550000000003</v>
      </c>
      <c r="F209" s="8">
        <v>0</v>
      </c>
      <c r="G209" s="8">
        <v>344.96550000000002</v>
      </c>
      <c r="H209" s="8"/>
      <c r="I209" s="8">
        <v>1</v>
      </c>
      <c r="J209" s="8">
        <v>209049.09</v>
      </c>
    </row>
    <row r="210" spans="1:10" ht="21" x14ac:dyDescent="0.15">
      <c r="A210" s="5" t="s">
        <v>540</v>
      </c>
      <c r="B210" s="6" t="s">
        <v>541</v>
      </c>
      <c r="C210" s="8">
        <v>2</v>
      </c>
      <c r="D210" s="8">
        <v>68235.600000000006</v>
      </c>
      <c r="E210" s="8">
        <v>67560</v>
      </c>
      <c r="F210" s="8">
        <v>0</v>
      </c>
      <c r="G210" s="8">
        <v>675.6</v>
      </c>
      <c r="H210" s="8"/>
      <c r="I210" s="8">
        <v>1</v>
      </c>
      <c r="J210" s="8">
        <v>1637654.4</v>
      </c>
    </row>
    <row r="211" spans="1:10" ht="21" x14ac:dyDescent="0.15">
      <c r="A211" s="5" t="s">
        <v>542</v>
      </c>
      <c r="B211" s="6" t="s">
        <v>543</v>
      </c>
      <c r="C211" s="8">
        <v>4</v>
      </c>
      <c r="D211" s="8">
        <v>24716.558400000002</v>
      </c>
      <c r="E211" s="8">
        <v>24471.84</v>
      </c>
      <c r="F211" s="8">
        <v>0</v>
      </c>
      <c r="G211" s="8">
        <v>244.7184</v>
      </c>
      <c r="H211" s="8"/>
      <c r="I211" s="8">
        <v>1</v>
      </c>
      <c r="J211" s="8">
        <v>1186394.8</v>
      </c>
    </row>
    <row r="212" spans="1:10" x14ac:dyDescent="0.15">
      <c r="A212" s="5" t="s">
        <v>544</v>
      </c>
      <c r="B212" s="6" t="s">
        <v>545</v>
      </c>
      <c r="C212" s="8">
        <v>1</v>
      </c>
      <c r="D212" s="8">
        <v>40207.877800000002</v>
      </c>
      <c r="E212" s="8">
        <v>39809.78</v>
      </c>
      <c r="F212" s="8">
        <v>0</v>
      </c>
      <c r="G212" s="8">
        <v>398.09780000000001</v>
      </c>
      <c r="H212" s="8"/>
      <c r="I212" s="8">
        <v>1</v>
      </c>
      <c r="J212" s="8">
        <v>482494.53</v>
      </c>
    </row>
    <row r="213" spans="1:10" x14ac:dyDescent="0.15">
      <c r="A213" s="5" t="s">
        <v>546</v>
      </c>
      <c r="B213" s="6" t="s">
        <v>547</v>
      </c>
      <c r="C213" s="8">
        <v>1</v>
      </c>
      <c r="D213" s="8">
        <v>72349.461299999995</v>
      </c>
      <c r="E213" s="8">
        <v>71633.13</v>
      </c>
      <c r="F213" s="8">
        <v>0</v>
      </c>
      <c r="G213" s="8">
        <v>716.33130000000006</v>
      </c>
      <c r="H213" s="8"/>
      <c r="I213" s="8">
        <v>1</v>
      </c>
      <c r="J213" s="8">
        <v>868193.54</v>
      </c>
    </row>
    <row r="214" spans="1:10" ht="21" x14ac:dyDescent="0.15">
      <c r="A214" s="5" t="s">
        <v>548</v>
      </c>
      <c r="B214" s="6" t="s">
        <v>549</v>
      </c>
      <c r="C214" s="8">
        <v>4</v>
      </c>
      <c r="D214" s="8">
        <v>41952.067000000003</v>
      </c>
      <c r="E214" s="8">
        <v>41536.699999999997</v>
      </c>
      <c r="F214" s="8">
        <v>0</v>
      </c>
      <c r="G214" s="8">
        <v>415.36700000000002</v>
      </c>
      <c r="H214" s="8"/>
      <c r="I214" s="8">
        <v>1</v>
      </c>
      <c r="J214" s="8">
        <v>2013699.22</v>
      </c>
    </row>
    <row r="215" spans="1:10" ht="21" x14ac:dyDescent="0.15">
      <c r="A215" s="5" t="s">
        <v>550</v>
      </c>
      <c r="B215" s="6" t="s">
        <v>549</v>
      </c>
      <c r="C215" s="8">
        <v>2</v>
      </c>
      <c r="D215" s="8">
        <v>51523.231</v>
      </c>
      <c r="E215" s="8">
        <v>51013.1</v>
      </c>
      <c r="F215" s="8">
        <v>0</v>
      </c>
      <c r="G215" s="8">
        <v>510.13099999999997</v>
      </c>
      <c r="H215" s="8"/>
      <c r="I215" s="8">
        <v>1</v>
      </c>
      <c r="J215" s="8">
        <v>1236557.54</v>
      </c>
    </row>
    <row r="216" spans="1:10" ht="24.95" customHeight="1" x14ac:dyDescent="0.15">
      <c r="A216" s="24" t="s">
        <v>551</v>
      </c>
      <c r="B216" s="24"/>
      <c r="C216" s="10" t="s">
        <v>552</v>
      </c>
      <c r="D216" s="10">
        <f>SUBTOTAL(9,D161:D215)</f>
        <v>2285147.655400001</v>
      </c>
      <c r="E216" s="10" t="s">
        <v>552</v>
      </c>
      <c r="F216" s="10" t="s">
        <v>552</v>
      </c>
      <c r="G216" s="10" t="s">
        <v>552</v>
      </c>
      <c r="H216" s="10" t="s">
        <v>552</v>
      </c>
      <c r="I216" s="10" t="s">
        <v>552</v>
      </c>
      <c r="J216" s="10">
        <f>SUBTOTAL(9,J161:J215)</f>
        <v>97988875.659999982</v>
      </c>
    </row>
  </sheetData>
  <sheetProtection password="C213" sheet="1" objects="1" scenarios="1"/>
  <mergeCells count="69">
    <mergeCell ref="A216:B216"/>
    <mergeCell ref="A154:B154"/>
    <mergeCell ref="C154:J154"/>
    <mergeCell ref="A155:J155"/>
    <mergeCell ref="A157:A159"/>
    <mergeCell ref="B157:B159"/>
    <mergeCell ref="C157:C159"/>
    <mergeCell ref="D157:G157"/>
    <mergeCell ref="H157:H159"/>
    <mergeCell ref="I157:I159"/>
    <mergeCell ref="J157:J159"/>
    <mergeCell ref="D158:D159"/>
    <mergeCell ref="E158:G158"/>
    <mergeCell ref="A150:B150"/>
    <mergeCell ref="A152:B152"/>
    <mergeCell ref="C152:J152"/>
    <mergeCell ref="A153:B153"/>
    <mergeCell ref="C153:J153"/>
    <mergeCell ref="A88:B88"/>
    <mergeCell ref="C88:J88"/>
    <mergeCell ref="A89:J89"/>
    <mergeCell ref="A91:A93"/>
    <mergeCell ref="B91:B93"/>
    <mergeCell ref="C91:C93"/>
    <mergeCell ref="D91:G91"/>
    <mergeCell ref="H91:H93"/>
    <mergeCell ref="I91:I93"/>
    <mergeCell ref="J91:J93"/>
    <mergeCell ref="D92:D93"/>
    <mergeCell ref="E92:G92"/>
    <mergeCell ref="A84:B84"/>
    <mergeCell ref="A86:B86"/>
    <mergeCell ref="C86:J86"/>
    <mergeCell ref="A87:B87"/>
    <mergeCell ref="C87:J87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67:B67"/>
    <mergeCell ref="A69:B69"/>
    <mergeCell ref="C69:J69"/>
    <mergeCell ref="A70:B70"/>
    <mergeCell ref="C70:J70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4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426</v>
      </c>
      <c r="B2" s="22"/>
      <c r="C2" s="23" t="s">
        <v>142</v>
      </c>
      <c r="D2" s="23"/>
      <c r="E2" s="23"/>
      <c r="F2" s="23"/>
      <c r="G2" s="23"/>
    </row>
    <row r="3" spans="1:7" ht="20.100000000000001" customHeight="1" x14ac:dyDescent="0.15">
      <c r="A3" s="22" t="s">
        <v>427</v>
      </c>
      <c r="B3" s="22"/>
      <c r="C3" s="23" t="s">
        <v>428</v>
      </c>
      <c r="D3" s="23"/>
      <c r="E3" s="23"/>
      <c r="F3" s="23"/>
      <c r="G3" s="23"/>
    </row>
    <row r="4" spans="1:7" ht="24.95" customHeight="1" x14ac:dyDescent="0.15">
      <c r="A4" s="22" t="s">
        <v>429</v>
      </c>
      <c r="B4" s="22"/>
      <c r="C4" s="23" t="s">
        <v>401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5" t="s">
        <v>564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5" t="s">
        <v>335</v>
      </c>
      <c r="B8" s="20" t="s">
        <v>565</v>
      </c>
      <c r="C8" s="20"/>
      <c r="D8" s="5" t="s">
        <v>566</v>
      </c>
      <c r="E8" s="5" t="s">
        <v>567</v>
      </c>
      <c r="F8" s="5" t="s">
        <v>568</v>
      </c>
      <c r="G8" s="5" t="s">
        <v>569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340</v>
      </c>
      <c r="B10" s="25" t="s">
        <v>570</v>
      </c>
      <c r="C10" s="25"/>
      <c r="D10" s="8">
        <v>100</v>
      </c>
      <c r="E10" s="8">
        <v>65</v>
      </c>
      <c r="F10" s="8">
        <v>5</v>
      </c>
      <c r="G10" s="8">
        <v>32500</v>
      </c>
    </row>
    <row r="11" spans="1:7" ht="39.950000000000003" customHeight="1" x14ac:dyDescent="0.15">
      <c r="A11" s="5" t="s">
        <v>61</v>
      </c>
      <c r="B11" s="25" t="s">
        <v>571</v>
      </c>
      <c r="C11" s="25"/>
      <c r="D11" s="8">
        <v>100</v>
      </c>
      <c r="E11" s="8">
        <v>1</v>
      </c>
      <c r="F11" s="8">
        <v>6</v>
      </c>
      <c r="G11" s="8">
        <v>600</v>
      </c>
    </row>
    <row r="12" spans="1:7" ht="39.950000000000003" customHeight="1" x14ac:dyDescent="0.15">
      <c r="A12" s="5" t="s">
        <v>61</v>
      </c>
      <c r="B12" s="25" t="s">
        <v>571</v>
      </c>
      <c r="C12" s="25"/>
      <c r="D12" s="8">
        <v>100</v>
      </c>
      <c r="E12" s="8">
        <v>5</v>
      </c>
      <c r="F12" s="8">
        <v>5</v>
      </c>
      <c r="G12" s="8">
        <v>2500</v>
      </c>
    </row>
    <row r="13" spans="1:7" ht="39.950000000000003" customHeight="1" x14ac:dyDescent="0.15">
      <c r="A13" s="5" t="s">
        <v>442</v>
      </c>
      <c r="B13" s="25" t="s">
        <v>572</v>
      </c>
      <c r="C13" s="25"/>
      <c r="D13" s="8">
        <v>100</v>
      </c>
      <c r="E13" s="8">
        <v>29</v>
      </c>
      <c r="F13" s="8">
        <v>3</v>
      </c>
      <c r="G13" s="8">
        <v>8700</v>
      </c>
    </row>
    <row r="14" spans="1:7" ht="39.950000000000003" customHeight="1" x14ac:dyDescent="0.15">
      <c r="A14" s="5" t="s">
        <v>63</v>
      </c>
      <c r="B14" s="25" t="s">
        <v>573</v>
      </c>
      <c r="C14" s="25"/>
      <c r="D14" s="8">
        <v>900</v>
      </c>
      <c r="E14" s="8">
        <v>38</v>
      </c>
      <c r="F14" s="8">
        <v>5</v>
      </c>
      <c r="G14" s="8">
        <v>171000</v>
      </c>
    </row>
    <row r="15" spans="1:7" ht="39.950000000000003" customHeight="1" x14ac:dyDescent="0.15">
      <c r="A15" s="5" t="s">
        <v>63</v>
      </c>
      <c r="B15" s="25" t="s">
        <v>573</v>
      </c>
      <c r="C15" s="25"/>
      <c r="D15" s="8">
        <v>900</v>
      </c>
      <c r="E15" s="8">
        <v>43</v>
      </c>
      <c r="F15" s="8">
        <v>3</v>
      </c>
      <c r="G15" s="8">
        <v>116100</v>
      </c>
    </row>
    <row r="16" spans="1:7" ht="39.950000000000003" customHeight="1" x14ac:dyDescent="0.15">
      <c r="A16" s="5" t="s">
        <v>65</v>
      </c>
      <c r="B16" s="25" t="s">
        <v>574</v>
      </c>
      <c r="C16" s="25"/>
      <c r="D16" s="8">
        <v>900</v>
      </c>
      <c r="E16" s="8">
        <v>5</v>
      </c>
      <c r="F16" s="8">
        <v>5</v>
      </c>
      <c r="G16" s="8">
        <v>22500</v>
      </c>
    </row>
    <row r="17" spans="1:7" ht="39.950000000000003" customHeight="1" x14ac:dyDescent="0.15">
      <c r="A17" s="5" t="s">
        <v>65</v>
      </c>
      <c r="B17" s="25" t="s">
        <v>574</v>
      </c>
      <c r="C17" s="25"/>
      <c r="D17" s="8">
        <v>900</v>
      </c>
      <c r="E17" s="8">
        <v>1</v>
      </c>
      <c r="F17" s="8">
        <v>6</v>
      </c>
      <c r="G17" s="8">
        <v>5400</v>
      </c>
    </row>
    <row r="18" spans="1:7" ht="39.950000000000003" customHeight="1" x14ac:dyDescent="0.15">
      <c r="A18" s="5" t="s">
        <v>443</v>
      </c>
      <c r="B18" s="25" t="s">
        <v>575</v>
      </c>
      <c r="C18" s="25"/>
      <c r="D18" s="8">
        <v>900</v>
      </c>
      <c r="E18" s="8">
        <v>29</v>
      </c>
      <c r="F18" s="8">
        <v>3</v>
      </c>
      <c r="G18" s="8">
        <v>78300</v>
      </c>
    </row>
    <row r="19" spans="1:7" ht="39.950000000000003" customHeight="1" x14ac:dyDescent="0.15">
      <c r="A19" s="5" t="s">
        <v>444</v>
      </c>
      <c r="B19" s="25" t="s">
        <v>576</v>
      </c>
      <c r="C19" s="25"/>
      <c r="D19" s="8">
        <v>5050</v>
      </c>
      <c r="E19" s="8">
        <v>30</v>
      </c>
      <c r="F19" s="8">
        <v>1</v>
      </c>
      <c r="G19" s="8">
        <v>151500</v>
      </c>
    </row>
    <row r="20" spans="1:7" ht="24.95" customHeight="1" x14ac:dyDescent="0.15">
      <c r="A20" s="24" t="s">
        <v>551</v>
      </c>
      <c r="B20" s="24"/>
      <c r="C20" s="24"/>
      <c r="D20" s="24"/>
      <c r="E20" s="24"/>
      <c r="F20" s="24"/>
      <c r="G20" s="10">
        <f>SUBTOTAL(9,G10:G19)</f>
        <v>589100</v>
      </c>
    </row>
    <row r="21" spans="1:7" ht="24.95" customHeight="1" x14ac:dyDescent="0.15"/>
    <row r="22" spans="1:7" ht="20.100000000000001" customHeight="1" x14ac:dyDescent="0.15">
      <c r="A22" s="22" t="s">
        <v>426</v>
      </c>
      <c r="B22" s="22"/>
      <c r="C22" s="23" t="s">
        <v>142</v>
      </c>
      <c r="D22" s="23"/>
      <c r="E22" s="23"/>
      <c r="F22" s="23"/>
      <c r="G22" s="23"/>
    </row>
    <row r="23" spans="1:7" ht="20.100000000000001" customHeight="1" x14ac:dyDescent="0.15">
      <c r="A23" s="22" t="s">
        <v>427</v>
      </c>
      <c r="B23" s="22"/>
      <c r="C23" s="23" t="s">
        <v>428</v>
      </c>
      <c r="D23" s="23"/>
      <c r="E23" s="23"/>
      <c r="F23" s="23"/>
      <c r="G23" s="23"/>
    </row>
    <row r="24" spans="1:7" ht="24.95" customHeight="1" x14ac:dyDescent="0.15">
      <c r="A24" s="22" t="s">
        <v>429</v>
      </c>
      <c r="B24" s="22"/>
      <c r="C24" s="23" t="s">
        <v>404</v>
      </c>
      <c r="D24" s="23"/>
      <c r="E24" s="23"/>
      <c r="F24" s="23"/>
      <c r="G24" s="23"/>
    </row>
    <row r="25" spans="1:7" ht="15" customHeight="1" x14ac:dyDescent="0.15"/>
    <row r="26" spans="1:7" ht="24.95" customHeight="1" x14ac:dyDescent="0.15">
      <c r="A26" s="15" t="s">
        <v>564</v>
      </c>
      <c r="B26" s="15"/>
      <c r="C26" s="15"/>
      <c r="D26" s="15"/>
      <c r="E26" s="15"/>
      <c r="F26" s="15"/>
      <c r="G26" s="15"/>
    </row>
    <row r="27" spans="1:7" ht="15" customHeight="1" x14ac:dyDescent="0.15"/>
    <row r="28" spans="1:7" ht="50.1" customHeight="1" x14ac:dyDescent="0.15">
      <c r="A28" s="5" t="s">
        <v>335</v>
      </c>
      <c r="B28" s="20" t="s">
        <v>565</v>
      </c>
      <c r="C28" s="20"/>
      <c r="D28" s="5" t="s">
        <v>566</v>
      </c>
      <c r="E28" s="5" t="s">
        <v>567</v>
      </c>
      <c r="F28" s="5" t="s">
        <v>568</v>
      </c>
      <c r="G28" s="5" t="s">
        <v>569</v>
      </c>
    </row>
    <row r="29" spans="1:7" ht="15" customHeight="1" x14ac:dyDescent="0.15">
      <c r="A29" s="5">
        <v>1</v>
      </c>
      <c r="B29" s="20">
        <v>2</v>
      </c>
      <c r="C29" s="20"/>
      <c r="D29" s="5">
        <v>3</v>
      </c>
      <c r="E29" s="5">
        <v>4</v>
      </c>
      <c r="F29" s="5">
        <v>5</v>
      </c>
      <c r="G29" s="5">
        <v>6</v>
      </c>
    </row>
    <row r="30" spans="1:7" ht="39.950000000000003" customHeight="1" x14ac:dyDescent="0.15">
      <c r="A30" s="5" t="s">
        <v>340</v>
      </c>
      <c r="B30" s="25" t="s">
        <v>570</v>
      </c>
      <c r="C30" s="25"/>
      <c r="D30" s="8">
        <v>100</v>
      </c>
      <c r="E30" s="8">
        <v>159</v>
      </c>
      <c r="F30" s="8">
        <v>2</v>
      </c>
      <c r="G30" s="8">
        <v>31800</v>
      </c>
    </row>
    <row r="31" spans="1:7" ht="39.950000000000003" customHeight="1" x14ac:dyDescent="0.15">
      <c r="A31" s="5" t="s">
        <v>61</v>
      </c>
      <c r="B31" s="25" t="s">
        <v>571</v>
      </c>
      <c r="C31" s="25"/>
      <c r="D31" s="8">
        <v>100</v>
      </c>
      <c r="E31" s="8">
        <v>1</v>
      </c>
      <c r="F31" s="8">
        <v>6</v>
      </c>
      <c r="G31" s="8">
        <v>600</v>
      </c>
    </row>
    <row r="32" spans="1:7" ht="39.950000000000003" customHeight="1" x14ac:dyDescent="0.15">
      <c r="A32" s="5" t="s">
        <v>61</v>
      </c>
      <c r="B32" s="25" t="s">
        <v>571</v>
      </c>
      <c r="C32" s="25"/>
      <c r="D32" s="8">
        <v>100</v>
      </c>
      <c r="E32" s="8">
        <v>5</v>
      </c>
      <c r="F32" s="8">
        <v>5</v>
      </c>
      <c r="G32" s="8">
        <v>2500</v>
      </c>
    </row>
    <row r="33" spans="1:7" ht="39.950000000000003" customHeight="1" x14ac:dyDescent="0.15">
      <c r="A33" s="5" t="s">
        <v>442</v>
      </c>
      <c r="B33" s="25" t="s">
        <v>572</v>
      </c>
      <c r="C33" s="25"/>
      <c r="D33" s="8">
        <v>100</v>
      </c>
      <c r="E33" s="8">
        <v>29</v>
      </c>
      <c r="F33" s="8">
        <v>3</v>
      </c>
      <c r="G33" s="8">
        <v>8700</v>
      </c>
    </row>
    <row r="34" spans="1:7" ht="39.950000000000003" customHeight="1" x14ac:dyDescent="0.15">
      <c r="A34" s="5" t="s">
        <v>63</v>
      </c>
      <c r="B34" s="25" t="s">
        <v>573</v>
      </c>
      <c r="C34" s="25"/>
      <c r="D34" s="8">
        <v>900</v>
      </c>
      <c r="E34" s="8">
        <v>31</v>
      </c>
      <c r="F34" s="8">
        <v>6</v>
      </c>
      <c r="G34" s="8">
        <v>167400</v>
      </c>
    </row>
    <row r="35" spans="1:7" ht="39.950000000000003" customHeight="1" x14ac:dyDescent="0.15">
      <c r="A35" s="5" t="s">
        <v>63</v>
      </c>
      <c r="B35" s="25" t="s">
        <v>573</v>
      </c>
      <c r="C35" s="25"/>
      <c r="D35" s="8">
        <v>900</v>
      </c>
      <c r="E35" s="8">
        <v>43</v>
      </c>
      <c r="F35" s="8">
        <v>3</v>
      </c>
      <c r="G35" s="8">
        <v>116100</v>
      </c>
    </row>
    <row r="36" spans="1:7" ht="39.950000000000003" customHeight="1" x14ac:dyDescent="0.15">
      <c r="A36" s="5" t="s">
        <v>65</v>
      </c>
      <c r="B36" s="25" t="s">
        <v>574</v>
      </c>
      <c r="C36" s="25"/>
      <c r="D36" s="8">
        <v>900</v>
      </c>
      <c r="E36" s="8">
        <v>5</v>
      </c>
      <c r="F36" s="8">
        <v>5</v>
      </c>
      <c r="G36" s="8">
        <v>22500</v>
      </c>
    </row>
    <row r="37" spans="1:7" ht="39.950000000000003" customHeight="1" x14ac:dyDescent="0.15">
      <c r="A37" s="5" t="s">
        <v>65</v>
      </c>
      <c r="B37" s="25" t="s">
        <v>574</v>
      </c>
      <c r="C37" s="25"/>
      <c r="D37" s="8">
        <v>900</v>
      </c>
      <c r="E37" s="8">
        <v>1</v>
      </c>
      <c r="F37" s="8">
        <v>6</v>
      </c>
      <c r="G37" s="8">
        <v>5400</v>
      </c>
    </row>
    <row r="38" spans="1:7" ht="39.950000000000003" customHeight="1" x14ac:dyDescent="0.15">
      <c r="A38" s="5" t="s">
        <v>443</v>
      </c>
      <c r="B38" s="25" t="s">
        <v>575</v>
      </c>
      <c r="C38" s="25"/>
      <c r="D38" s="8">
        <v>900</v>
      </c>
      <c r="E38" s="8">
        <v>29</v>
      </c>
      <c r="F38" s="8">
        <v>3</v>
      </c>
      <c r="G38" s="8">
        <v>78300</v>
      </c>
    </row>
    <row r="39" spans="1:7" ht="24.95" customHeight="1" x14ac:dyDescent="0.15">
      <c r="A39" s="24" t="s">
        <v>551</v>
      </c>
      <c r="B39" s="24"/>
      <c r="C39" s="24"/>
      <c r="D39" s="24"/>
      <c r="E39" s="24"/>
      <c r="F39" s="24"/>
      <c r="G39" s="10">
        <f>SUBTOTAL(9,G30:G38)</f>
        <v>433300</v>
      </c>
    </row>
    <row r="40" spans="1:7" ht="24.95" customHeight="1" x14ac:dyDescent="0.15"/>
    <row r="41" spans="1:7" ht="20.100000000000001" customHeight="1" x14ac:dyDescent="0.15">
      <c r="A41" s="22" t="s">
        <v>426</v>
      </c>
      <c r="B41" s="22"/>
      <c r="C41" s="23" t="s">
        <v>142</v>
      </c>
      <c r="D41" s="23"/>
      <c r="E41" s="23"/>
      <c r="F41" s="23"/>
      <c r="G41" s="23"/>
    </row>
    <row r="42" spans="1:7" ht="20.100000000000001" customHeight="1" x14ac:dyDescent="0.15">
      <c r="A42" s="22" t="s">
        <v>427</v>
      </c>
      <c r="B42" s="22"/>
      <c r="C42" s="23" t="s">
        <v>428</v>
      </c>
      <c r="D42" s="23"/>
      <c r="E42" s="23"/>
      <c r="F42" s="23"/>
      <c r="G42" s="23"/>
    </row>
    <row r="43" spans="1:7" ht="24.95" customHeight="1" x14ac:dyDescent="0.15">
      <c r="A43" s="22" t="s">
        <v>429</v>
      </c>
      <c r="B43" s="22"/>
      <c r="C43" s="23" t="s">
        <v>407</v>
      </c>
      <c r="D43" s="23"/>
      <c r="E43" s="23"/>
      <c r="F43" s="23"/>
      <c r="G43" s="23"/>
    </row>
    <row r="44" spans="1:7" ht="15" customHeight="1" x14ac:dyDescent="0.15"/>
    <row r="45" spans="1:7" ht="24.95" customHeight="1" x14ac:dyDescent="0.15">
      <c r="A45" s="15" t="s">
        <v>564</v>
      </c>
      <c r="B45" s="15"/>
      <c r="C45" s="15"/>
      <c r="D45" s="15"/>
      <c r="E45" s="15"/>
      <c r="F45" s="15"/>
      <c r="G45" s="15"/>
    </row>
    <row r="46" spans="1:7" ht="15" customHeight="1" x14ac:dyDescent="0.15"/>
    <row r="47" spans="1:7" ht="50.1" customHeight="1" x14ac:dyDescent="0.15">
      <c r="A47" s="5" t="s">
        <v>335</v>
      </c>
      <c r="B47" s="20" t="s">
        <v>565</v>
      </c>
      <c r="C47" s="20"/>
      <c r="D47" s="5" t="s">
        <v>566</v>
      </c>
      <c r="E47" s="5" t="s">
        <v>567</v>
      </c>
      <c r="F47" s="5" t="s">
        <v>568</v>
      </c>
      <c r="G47" s="5" t="s">
        <v>569</v>
      </c>
    </row>
    <row r="48" spans="1:7" ht="15" customHeight="1" x14ac:dyDescent="0.15">
      <c r="A48" s="5">
        <v>1</v>
      </c>
      <c r="B48" s="20">
        <v>2</v>
      </c>
      <c r="C48" s="20"/>
      <c r="D48" s="5">
        <v>3</v>
      </c>
      <c r="E48" s="5">
        <v>4</v>
      </c>
      <c r="F48" s="5">
        <v>5</v>
      </c>
      <c r="G48" s="5">
        <v>6</v>
      </c>
    </row>
    <row r="49" spans="1:7" ht="39.950000000000003" customHeight="1" x14ac:dyDescent="0.15">
      <c r="A49" s="5" t="s">
        <v>340</v>
      </c>
      <c r="B49" s="25" t="s">
        <v>570</v>
      </c>
      <c r="C49" s="25"/>
      <c r="D49" s="8">
        <v>100</v>
      </c>
      <c r="E49" s="8">
        <v>159</v>
      </c>
      <c r="F49" s="8">
        <v>2</v>
      </c>
      <c r="G49" s="8">
        <v>31800</v>
      </c>
    </row>
    <row r="50" spans="1:7" ht="39.950000000000003" customHeight="1" x14ac:dyDescent="0.15">
      <c r="A50" s="5" t="s">
        <v>61</v>
      </c>
      <c r="B50" s="25" t="s">
        <v>571</v>
      </c>
      <c r="C50" s="25"/>
      <c r="D50" s="8">
        <v>100</v>
      </c>
      <c r="E50" s="8">
        <v>1</v>
      </c>
      <c r="F50" s="8">
        <v>6</v>
      </c>
      <c r="G50" s="8">
        <v>600</v>
      </c>
    </row>
    <row r="51" spans="1:7" ht="39.950000000000003" customHeight="1" x14ac:dyDescent="0.15">
      <c r="A51" s="5" t="s">
        <v>61</v>
      </c>
      <c r="B51" s="25" t="s">
        <v>571</v>
      </c>
      <c r="C51" s="25"/>
      <c r="D51" s="8">
        <v>100</v>
      </c>
      <c r="E51" s="8">
        <v>5</v>
      </c>
      <c r="F51" s="8">
        <v>5</v>
      </c>
      <c r="G51" s="8">
        <v>2500</v>
      </c>
    </row>
    <row r="52" spans="1:7" ht="39.950000000000003" customHeight="1" x14ac:dyDescent="0.15">
      <c r="A52" s="5" t="s">
        <v>442</v>
      </c>
      <c r="B52" s="25" t="s">
        <v>572</v>
      </c>
      <c r="C52" s="25"/>
      <c r="D52" s="8">
        <v>100</v>
      </c>
      <c r="E52" s="8">
        <v>29</v>
      </c>
      <c r="F52" s="8">
        <v>3</v>
      </c>
      <c r="G52" s="8">
        <v>8700</v>
      </c>
    </row>
    <row r="53" spans="1:7" ht="39.950000000000003" customHeight="1" x14ac:dyDescent="0.15">
      <c r="A53" s="5" t="s">
        <v>63</v>
      </c>
      <c r="B53" s="25" t="s">
        <v>573</v>
      </c>
      <c r="C53" s="25"/>
      <c r="D53" s="8">
        <v>900</v>
      </c>
      <c r="E53" s="8">
        <v>31</v>
      </c>
      <c r="F53" s="8">
        <v>6</v>
      </c>
      <c r="G53" s="8">
        <v>167400</v>
      </c>
    </row>
    <row r="54" spans="1:7" ht="39.950000000000003" customHeight="1" x14ac:dyDescent="0.15">
      <c r="A54" s="5" t="s">
        <v>63</v>
      </c>
      <c r="B54" s="25" t="s">
        <v>573</v>
      </c>
      <c r="C54" s="25"/>
      <c r="D54" s="8">
        <v>900</v>
      </c>
      <c r="E54" s="8">
        <v>43</v>
      </c>
      <c r="F54" s="8">
        <v>3</v>
      </c>
      <c r="G54" s="8">
        <v>116100</v>
      </c>
    </row>
    <row r="55" spans="1:7" ht="39.950000000000003" customHeight="1" x14ac:dyDescent="0.15">
      <c r="A55" s="5" t="s">
        <v>65</v>
      </c>
      <c r="B55" s="25" t="s">
        <v>574</v>
      </c>
      <c r="C55" s="25"/>
      <c r="D55" s="8">
        <v>900</v>
      </c>
      <c r="E55" s="8">
        <v>5</v>
      </c>
      <c r="F55" s="8">
        <v>5</v>
      </c>
      <c r="G55" s="8">
        <v>22500</v>
      </c>
    </row>
    <row r="56" spans="1:7" ht="39.950000000000003" customHeight="1" x14ac:dyDescent="0.15">
      <c r="A56" s="5" t="s">
        <v>65</v>
      </c>
      <c r="B56" s="25" t="s">
        <v>574</v>
      </c>
      <c r="C56" s="25"/>
      <c r="D56" s="8">
        <v>900</v>
      </c>
      <c r="E56" s="8">
        <v>1</v>
      </c>
      <c r="F56" s="8">
        <v>6</v>
      </c>
      <c r="G56" s="8">
        <v>5400</v>
      </c>
    </row>
    <row r="57" spans="1:7" ht="39.950000000000003" customHeight="1" x14ac:dyDescent="0.15">
      <c r="A57" s="5" t="s">
        <v>443</v>
      </c>
      <c r="B57" s="25" t="s">
        <v>575</v>
      </c>
      <c r="C57" s="25"/>
      <c r="D57" s="8">
        <v>900</v>
      </c>
      <c r="E57" s="8">
        <v>29</v>
      </c>
      <c r="F57" s="8">
        <v>3</v>
      </c>
      <c r="G57" s="8">
        <v>78300</v>
      </c>
    </row>
    <row r="58" spans="1:7" ht="24.95" customHeight="1" x14ac:dyDescent="0.15">
      <c r="A58" s="24" t="s">
        <v>551</v>
      </c>
      <c r="B58" s="24"/>
      <c r="C58" s="24"/>
      <c r="D58" s="24"/>
      <c r="E58" s="24"/>
      <c r="F58" s="24"/>
      <c r="G58" s="10">
        <f>SUBTOTAL(9,G49:G57)</f>
        <v>433300</v>
      </c>
    </row>
    <row r="59" spans="1:7" ht="24.95" customHeight="1" x14ac:dyDescent="0.15"/>
    <row r="60" spans="1:7" ht="20.100000000000001" customHeight="1" x14ac:dyDescent="0.15">
      <c r="A60" s="22" t="s">
        <v>426</v>
      </c>
      <c r="B60" s="22"/>
      <c r="C60" s="23" t="s">
        <v>136</v>
      </c>
      <c r="D60" s="23"/>
      <c r="E60" s="23"/>
      <c r="F60" s="23"/>
      <c r="G60" s="23"/>
    </row>
    <row r="61" spans="1:7" ht="20.100000000000001" customHeight="1" x14ac:dyDescent="0.15">
      <c r="A61" s="22" t="s">
        <v>427</v>
      </c>
      <c r="B61" s="22"/>
      <c r="C61" s="23" t="s">
        <v>428</v>
      </c>
      <c r="D61" s="23"/>
      <c r="E61" s="23"/>
      <c r="F61" s="23"/>
      <c r="G61" s="23"/>
    </row>
    <row r="62" spans="1:7" ht="24.95" customHeight="1" x14ac:dyDescent="0.15">
      <c r="A62" s="22" t="s">
        <v>429</v>
      </c>
      <c r="B62" s="22"/>
      <c r="C62" s="23" t="s">
        <v>401</v>
      </c>
      <c r="D62" s="23"/>
      <c r="E62" s="23"/>
      <c r="F62" s="23"/>
      <c r="G62" s="23"/>
    </row>
    <row r="63" spans="1:7" ht="15" customHeight="1" x14ac:dyDescent="0.15"/>
    <row r="64" spans="1:7" ht="24.95" customHeight="1" x14ac:dyDescent="0.15">
      <c r="A64" s="15" t="s">
        <v>577</v>
      </c>
      <c r="B64" s="15"/>
      <c r="C64" s="15"/>
      <c r="D64" s="15"/>
      <c r="E64" s="15"/>
      <c r="F64" s="15"/>
      <c r="G64" s="15"/>
    </row>
    <row r="65" spans="1:7" ht="15" customHeight="1" x14ac:dyDescent="0.15"/>
    <row r="66" spans="1:7" ht="50.1" customHeight="1" x14ac:dyDescent="0.15">
      <c r="A66" s="5" t="s">
        <v>335</v>
      </c>
      <c r="B66" s="20" t="s">
        <v>565</v>
      </c>
      <c r="C66" s="20"/>
      <c r="D66" s="5" t="s">
        <v>578</v>
      </c>
      <c r="E66" s="5" t="s">
        <v>579</v>
      </c>
      <c r="F66" s="5" t="s">
        <v>580</v>
      </c>
      <c r="G66" s="5" t="s">
        <v>569</v>
      </c>
    </row>
    <row r="67" spans="1:7" ht="15" customHeight="1" x14ac:dyDescent="0.15">
      <c r="A67" s="5">
        <v>1</v>
      </c>
      <c r="B67" s="20">
        <v>2</v>
      </c>
      <c r="C67" s="20"/>
      <c r="D67" s="5">
        <v>3</v>
      </c>
      <c r="E67" s="5">
        <v>4</v>
      </c>
      <c r="F67" s="5">
        <v>5</v>
      </c>
      <c r="G67" s="5">
        <v>6</v>
      </c>
    </row>
    <row r="68" spans="1:7" ht="20.100000000000001" customHeight="1" x14ac:dyDescent="0.15">
      <c r="A68" s="5" t="s">
        <v>340</v>
      </c>
      <c r="B68" s="25" t="s">
        <v>581</v>
      </c>
      <c r="C68" s="25"/>
      <c r="D68" s="8">
        <v>70</v>
      </c>
      <c r="E68" s="8">
        <v>3</v>
      </c>
      <c r="F68" s="8">
        <v>1904.76</v>
      </c>
      <c r="G68" s="8">
        <v>399999.6</v>
      </c>
    </row>
    <row r="69" spans="1:7" ht="24.95" customHeight="1" x14ac:dyDescent="0.15">
      <c r="A69" s="24" t="s">
        <v>551</v>
      </c>
      <c r="B69" s="24"/>
      <c r="C69" s="24"/>
      <c r="D69" s="24"/>
      <c r="E69" s="24"/>
      <c r="F69" s="24"/>
      <c r="G69" s="10">
        <f>SUBTOTAL(9,G68:G68)</f>
        <v>399999.6</v>
      </c>
    </row>
    <row r="70" spans="1:7" ht="24.95" customHeight="1" x14ac:dyDescent="0.15"/>
    <row r="71" spans="1:7" ht="20.100000000000001" customHeight="1" x14ac:dyDescent="0.15">
      <c r="A71" s="22" t="s">
        <v>426</v>
      </c>
      <c r="B71" s="22"/>
      <c r="C71" s="23" t="s">
        <v>171</v>
      </c>
      <c r="D71" s="23"/>
      <c r="E71" s="23"/>
      <c r="F71" s="23"/>
      <c r="G71" s="23"/>
    </row>
    <row r="72" spans="1:7" ht="20.100000000000001" customHeight="1" x14ac:dyDescent="0.15">
      <c r="A72" s="22" t="s">
        <v>427</v>
      </c>
      <c r="B72" s="22"/>
      <c r="C72" s="23" t="s">
        <v>553</v>
      </c>
      <c r="D72" s="23"/>
      <c r="E72" s="23"/>
      <c r="F72" s="23"/>
      <c r="G72" s="23"/>
    </row>
    <row r="73" spans="1:7" ht="24.95" customHeight="1" x14ac:dyDescent="0.15">
      <c r="A73" s="22" t="s">
        <v>429</v>
      </c>
      <c r="B73" s="22"/>
      <c r="C73" s="23" t="s">
        <v>401</v>
      </c>
      <c r="D73" s="23"/>
      <c r="E73" s="23"/>
      <c r="F73" s="23"/>
      <c r="G73" s="23"/>
    </row>
    <row r="74" spans="1:7" ht="15" customHeight="1" x14ac:dyDescent="0.15"/>
    <row r="75" spans="1:7" ht="50.1" customHeight="1" x14ac:dyDescent="0.15">
      <c r="A75" s="15" t="s">
        <v>582</v>
      </c>
      <c r="B75" s="15"/>
      <c r="C75" s="15"/>
      <c r="D75" s="15"/>
      <c r="E75" s="15"/>
      <c r="F75" s="15"/>
      <c r="G75" s="15"/>
    </row>
    <row r="76" spans="1:7" ht="15" customHeight="1" x14ac:dyDescent="0.15"/>
    <row r="77" spans="1:7" ht="50.1" customHeight="1" x14ac:dyDescent="0.15">
      <c r="A77" s="5" t="s">
        <v>335</v>
      </c>
      <c r="B77" s="20" t="s">
        <v>583</v>
      </c>
      <c r="C77" s="20"/>
      <c r="D77" s="20"/>
      <c r="E77" s="20"/>
      <c r="F77" s="5" t="s">
        <v>584</v>
      </c>
      <c r="G77" s="5" t="s">
        <v>585</v>
      </c>
    </row>
    <row r="78" spans="1:7" ht="15" customHeight="1" x14ac:dyDescent="0.15">
      <c r="A78" s="5">
        <v>1</v>
      </c>
      <c r="B78" s="20">
        <v>2</v>
      </c>
      <c r="C78" s="20"/>
      <c r="D78" s="20"/>
      <c r="E78" s="20"/>
      <c r="F78" s="5">
        <v>3</v>
      </c>
      <c r="G78" s="5">
        <v>4</v>
      </c>
    </row>
    <row r="79" spans="1:7" ht="39.950000000000003" customHeight="1" x14ac:dyDescent="0.15">
      <c r="A79" s="5" t="s">
        <v>65</v>
      </c>
      <c r="B79" s="25" t="s">
        <v>586</v>
      </c>
      <c r="C79" s="25"/>
      <c r="D79" s="25"/>
      <c r="E79" s="25"/>
      <c r="F79" s="8">
        <v>6426251.9100000001</v>
      </c>
      <c r="G79" s="8">
        <v>1413775.42</v>
      </c>
    </row>
    <row r="80" spans="1:7" ht="39.950000000000003" customHeight="1" x14ac:dyDescent="0.15">
      <c r="A80" s="5" t="s">
        <v>444</v>
      </c>
      <c r="B80" s="25" t="s">
        <v>587</v>
      </c>
      <c r="C80" s="25"/>
      <c r="D80" s="25"/>
      <c r="E80" s="25"/>
      <c r="F80" s="8">
        <v>6426251.9100000001</v>
      </c>
      <c r="G80" s="8">
        <v>186361.31</v>
      </c>
    </row>
    <row r="81" spans="1:7" ht="39.950000000000003" customHeight="1" x14ac:dyDescent="0.15">
      <c r="A81" s="5" t="s">
        <v>445</v>
      </c>
      <c r="B81" s="25" t="s">
        <v>587</v>
      </c>
      <c r="C81" s="25"/>
      <c r="D81" s="25"/>
      <c r="E81" s="25"/>
      <c r="F81" s="8">
        <v>6426251.9100000001</v>
      </c>
      <c r="G81" s="8">
        <v>12852.5</v>
      </c>
    </row>
    <row r="82" spans="1:7" ht="60" customHeight="1" x14ac:dyDescent="0.15">
      <c r="A82" s="5" t="s">
        <v>446</v>
      </c>
      <c r="B82" s="25" t="s">
        <v>588</v>
      </c>
      <c r="C82" s="25"/>
      <c r="D82" s="25"/>
      <c r="E82" s="25"/>
      <c r="F82" s="8">
        <v>6426251.9100000001</v>
      </c>
      <c r="G82" s="8">
        <v>327738.84999999998</v>
      </c>
    </row>
    <row r="83" spans="1:7" ht="24.95" customHeight="1" x14ac:dyDescent="0.15">
      <c r="A83" s="24" t="s">
        <v>551</v>
      </c>
      <c r="B83" s="24"/>
      <c r="C83" s="24"/>
      <c r="D83" s="24"/>
      <c r="E83" s="24"/>
      <c r="F83" s="24"/>
      <c r="G83" s="10">
        <f>SUBTOTAL(9,G79:G82)</f>
        <v>1940728.08</v>
      </c>
    </row>
    <row r="84" spans="1:7" ht="24.95" customHeight="1" x14ac:dyDescent="0.15"/>
    <row r="85" spans="1:7" ht="20.100000000000001" customHeight="1" x14ac:dyDescent="0.15">
      <c r="A85" s="22" t="s">
        <v>426</v>
      </c>
      <c r="B85" s="22"/>
      <c r="C85" s="23" t="s">
        <v>171</v>
      </c>
      <c r="D85" s="23"/>
      <c r="E85" s="23"/>
      <c r="F85" s="23"/>
      <c r="G85" s="23"/>
    </row>
    <row r="86" spans="1:7" ht="20.100000000000001" customHeight="1" x14ac:dyDescent="0.15">
      <c r="A86" s="22" t="s">
        <v>427</v>
      </c>
      <c r="B86" s="22"/>
      <c r="C86" s="23" t="s">
        <v>428</v>
      </c>
      <c r="D86" s="23"/>
      <c r="E86" s="23"/>
      <c r="F86" s="23"/>
      <c r="G86" s="23"/>
    </row>
    <row r="87" spans="1:7" ht="24.95" customHeight="1" x14ac:dyDescent="0.15">
      <c r="A87" s="22" t="s">
        <v>429</v>
      </c>
      <c r="B87" s="22"/>
      <c r="C87" s="23" t="s">
        <v>401</v>
      </c>
      <c r="D87" s="23"/>
      <c r="E87" s="23"/>
      <c r="F87" s="23"/>
      <c r="G87" s="23"/>
    </row>
    <row r="88" spans="1:7" ht="15" customHeight="1" x14ac:dyDescent="0.15"/>
    <row r="89" spans="1:7" ht="50.1" customHeight="1" x14ac:dyDescent="0.15">
      <c r="A89" s="15" t="s">
        <v>582</v>
      </c>
      <c r="B89" s="15"/>
      <c r="C89" s="15"/>
      <c r="D89" s="15"/>
      <c r="E89" s="15"/>
      <c r="F89" s="15"/>
      <c r="G89" s="15"/>
    </row>
    <row r="90" spans="1:7" ht="15" customHeight="1" x14ac:dyDescent="0.15"/>
    <row r="91" spans="1:7" ht="50.1" customHeight="1" x14ac:dyDescent="0.15">
      <c r="A91" s="5" t="s">
        <v>335</v>
      </c>
      <c r="B91" s="20" t="s">
        <v>583</v>
      </c>
      <c r="C91" s="20"/>
      <c r="D91" s="20"/>
      <c r="E91" s="20"/>
      <c r="F91" s="5" t="s">
        <v>584</v>
      </c>
      <c r="G91" s="5" t="s">
        <v>585</v>
      </c>
    </row>
    <row r="92" spans="1:7" ht="15" customHeight="1" x14ac:dyDescent="0.15">
      <c r="A92" s="5">
        <v>1</v>
      </c>
      <c r="B92" s="20">
        <v>2</v>
      </c>
      <c r="C92" s="20"/>
      <c r="D92" s="20"/>
      <c r="E92" s="20"/>
      <c r="F92" s="5">
        <v>3</v>
      </c>
      <c r="G92" s="5">
        <v>4</v>
      </c>
    </row>
    <row r="93" spans="1:7" ht="20.100000000000001" customHeight="1" x14ac:dyDescent="0.15">
      <c r="A93" s="5" t="s">
        <v>340</v>
      </c>
      <c r="B93" s="25" t="s">
        <v>589</v>
      </c>
      <c r="C93" s="25"/>
      <c r="D93" s="25"/>
      <c r="E93" s="25"/>
      <c r="F93" s="8">
        <v>98403875.659999996</v>
      </c>
      <c r="G93" s="8">
        <v>21648852.649999999</v>
      </c>
    </row>
    <row r="94" spans="1:7" ht="20.100000000000001" customHeight="1" x14ac:dyDescent="0.15">
      <c r="A94" s="5" t="s">
        <v>61</v>
      </c>
      <c r="B94" s="25" t="s">
        <v>590</v>
      </c>
      <c r="C94" s="25"/>
      <c r="D94" s="25"/>
      <c r="E94" s="25"/>
      <c r="F94" s="8">
        <v>98403875.659999996</v>
      </c>
      <c r="G94" s="8">
        <v>2853712.39</v>
      </c>
    </row>
    <row r="95" spans="1:7" ht="20.100000000000001" customHeight="1" x14ac:dyDescent="0.15">
      <c r="A95" s="5" t="s">
        <v>442</v>
      </c>
      <c r="B95" s="25" t="s">
        <v>590</v>
      </c>
      <c r="C95" s="25"/>
      <c r="D95" s="25"/>
      <c r="E95" s="25"/>
      <c r="F95" s="8">
        <v>98403875.659999996</v>
      </c>
      <c r="G95" s="8">
        <v>196807.75</v>
      </c>
    </row>
    <row r="96" spans="1:7" ht="20.100000000000001" customHeight="1" x14ac:dyDescent="0.15">
      <c r="A96" s="5" t="s">
        <v>63</v>
      </c>
      <c r="B96" s="25" t="s">
        <v>591</v>
      </c>
      <c r="C96" s="25"/>
      <c r="D96" s="25"/>
      <c r="E96" s="25"/>
      <c r="F96" s="8">
        <v>98403875.659999996</v>
      </c>
      <c r="G96" s="8">
        <v>5018597.66</v>
      </c>
    </row>
    <row r="97" spans="1:7" ht="24.95" customHeight="1" x14ac:dyDescent="0.15">
      <c r="A97" s="24" t="s">
        <v>551</v>
      </c>
      <c r="B97" s="24"/>
      <c r="C97" s="24"/>
      <c r="D97" s="24"/>
      <c r="E97" s="24"/>
      <c r="F97" s="24"/>
      <c r="G97" s="10">
        <f>SUBTOTAL(9,G93:G96)</f>
        <v>29717970.449999999</v>
      </c>
    </row>
    <row r="98" spans="1:7" ht="24.95" customHeight="1" x14ac:dyDescent="0.15"/>
    <row r="99" spans="1:7" ht="20.100000000000001" customHeight="1" x14ac:dyDescent="0.15">
      <c r="A99" s="22" t="s">
        <v>426</v>
      </c>
      <c r="B99" s="22"/>
      <c r="C99" s="23" t="s">
        <v>171</v>
      </c>
      <c r="D99" s="23"/>
      <c r="E99" s="23"/>
      <c r="F99" s="23"/>
      <c r="G99" s="23"/>
    </row>
    <row r="100" spans="1:7" ht="20.100000000000001" customHeight="1" x14ac:dyDescent="0.15">
      <c r="A100" s="22" t="s">
        <v>427</v>
      </c>
      <c r="B100" s="22"/>
      <c r="C100" s="23" t="s">
        <v>428</v>
      </c>
      <c r="D100" s="23"/>
      <c r="E100" s="23"/>
      <c r="F100" s="23"/>
      <c r="G100" s="23"/>
    </row>
    <row r="101" spans="1:7" ht="24.95" customHeight="1" x14ac:dyDescent="0.15">
      <c r="A101" s="22" t="s">
        <v>429</v>
      </c>
      <c r="B101" s="22"/>
      <c r="C101" s="23" t="s">
        <v>404</v>
      </c>
      <c r="D101" s="23"/>
      <c r="E101" s="23"/>
      <c r="F101" s="23"/>
      <c r="G101" s="23"/>
    </row>
    <row r="102" spans="1:7" ht="15" customHeight="1" x14ac:dyDescent="0.15"/>
    <row r="103" spans="1:7" ht="50.1" customHeight="1" x14ac:dyDescent="0.15">
      <c r="A103" s="15" t="s">
        <v>582</v>
      </c>
      <c r="B103" s="15"/>
      <c r="C103" s="15"/>
      <c r="D103" s="15"/>
      <c r="E103" s="15"/>
      <c r="F103" s="15"/>
      <c r="G103" s="15"/>
    </row>
    <row r="104" spans="1:7" ht="15" customHeight="1" x14ac:dyDescent="0.15"/>
    <row r="105" spans="1:7" ht="50.1" customHeight="1" x14ac:dyDescent="0.15">
      <c r="A105" s="5" t="s">
        <v>335</v>
      </c>
      <c r="B105" s="20" t="s">
        <v>583</v>
      </c>
      <c r="C105" s="20"/>
      <c r="D105" s="20"/>
      <c r="E105" s="20"/>
      <c r="F105" s="5" t="s">
        <v>584</v>
      </c>
      <c r="G105" s="5" t="s">
        <v>585</v>
      </c>
    </row>
    <row r="106" spans="1:7" ht="15" customHeight="1" x14ac:dyDescent="0.15">
      <c r="A106" s="5">
        <v>1</v>
      </c>
      <c r="B106" s="20">
        <v>2</v>
      </c>
      <c r="C106" s="20"/>
      <c r="D106" s="20"/>
      <c r="E106" s="20"/>
      <c r="F106" s="5">
        <v>3</v>
      </c>
      <c r="G106" s="5">
        <v>4</v>
      </c>
    </row>
    <row r="107" spans="1:7" ht="20.100000000000001" customHeight="1" x14ac:dyDescent="0.15">
      <c r="A107" s="5" t="s">
        <v>340</v>
      </c>
      <c r="B107" s="25" t="s">
        <v>589</v>
      </c>
      <c r="C107" s="25"/>
      <c r="D107" s="25"/>
      <c r="E107" s="25"/>
      <c r="F107" s="8">
        <v>98403875.659999996</v>
      </c>
      <c r="G107" s="8">
        <v>21648852.649999999</v>
      </c>
    </row>
    <row r="108" spans="1:7" ht="20.100000000000001" customHeight="1" x14ac:dyDescent="0.15">
      <c r="A108" s="5" t="s">
        <v>61</v>
      </c>
      <c r="B108" s="25" t="s">
        <v>590</v>
      </c>
      <c r="C108" s="25"/>
      <c r="D108" s="25"/>
      <c r="E108" s="25"/>
      <c r="F108" s="8">
        <v>98403875.659999996</v>
      </c>
      <c r="G108" s="8">
        <v>2853712.39</v>
      </c>
    </row>
    <row r="109" spans="1:7" ht="20.100000000000001" customHeight="1" x14ac:dyDescent="0.15">
      <c r="A109" s="5" t="s">
        <v>442</v>
      </c>
      <c r="B109" s="25" t="s">
        <v>590</v>
      </c>
      <c r="C109" s="25"/>
      <c r="D109" s="25"/>
      <c r="E109" s="25"/>
      <c r="F109" s="8">
        <v>98403875.659999996</v>
      </c>
      <c r="G109" s="8">
        <v>196807.75</v>
      </c>
    </row>
    <row r="110" spans="1:7" ht="20.100000000000001" customHeight="1" x14ac:dyDescent="0.15">
      <c r="A110" s="5" t="s">
        <v>63</v>
      </c>
      <c r="B110" s="25" t="s">
        <v>591</v>
      </c>
      <c r="C110" s="25"/>
      <c r="D110" s="25"/>
      <c r="E110" s="25"/>
      <c r="F110" s="8">
        <v>98403875.659999996</v>
      </c>
      <c r="G110" s="8">
        <v>5018597.66</v>
      </c>
    </row>
    <row r="111" spans="1:7" ht="24.95" customHeight="1" x14ac:dyDescent="0.15">
      <c r="A111" s="24" t="s">
        <v>551</v>
      </c>
      <c r="B111" s="24"/>
      <c r="C111" s="24"/>
      <c r="D111" s="24"/>
      <c r="E111" s="24"/>
      <c r="F111" s="24"/>
      <c r="G111" s="10">
        <f>SUBTOTAL(9,G107:G110)</f>
        <v>29717970.449999999</v>
      </c>
    </row>
    <row r="112" spans="1:7" ht="24.95" customHeight="1" x14ac:dyDescent="0.15"/>
    <row r="113" spans="1:7" ht="20.100000000000001" customHeight="1" x14ac:dyDescent="0.15">
      <c r="A113" s="22" t="s">
        <v>426</v>
      </c>
      <c r="B113" s="22"/>
      <c r="C113" s="23" t="s">
        <v>171</v>
      </c>
      <c r="D113" s="23"/>
      <c r="E113" s="23"/>
      <c r="F113" s="23"/>
      <c r="G113" s="23"/>
    </row>
    <row r="114" spans="1:7" ht="20.100000000000001" customHeight="1" x14ac:dyDescent="0.15">
      <c r="A114" s="22" t="s">
        <v>427</v>
      </c>
      <c r="B114" s="22"/>
      <c r="C114" s="23" t="s">
        <v>428</v>
      </c>
      <c r="D114" s="23"/>
      <c r="E114" s="23"/>
      <c r="F114" s="23"/>
      <c r="G114" s="23"/>
    </row>
    <row r="115" spans="1:7" ht="24.95" customHeight="1" x14ac:dyDescent="0.15">
      <c r="A115" s="22" t="s">
        <v>429</v>
      </c>
      <c r="B115" s="22"/>
      <c r="C115" s="23" t="s">
        <v>407</v>
      </c>
      <c r="D115" s="23"/>
      <c r="E115" s="23"/>
      <c r="F115" s="23"/>
      <c r="G115" s="23"/>
    </row>
    <row r="116" spans="1:7" ht="15" customHeight="1" x14ac:dyDescent="0.15"/>
    <row r="117" spans="1:7" ht="50.1" customHeight="1" x14ac:dyDescent="0.15">
      <c r="A117" s="15" t="s">
        <v>582</v>
      </c>
      <c r="B117" s="15"/>
      <c r="C117" s="15"/>
      <c r="D117" s="15"/>
      <c r="E117" s="15"/>
      <c r="F117" s="15"/>
      <c r="G117" s="15"/>
    </row>
    <row r="118" spans="1:7" ht="15" customHeight="1" x14ac:dyDescent="0.15"/>
    <row r="119" spans="1:7" ht="50.1" customHeight="1" x14ac:dyDescent="0.15">
      <c r="A119" s="5" t="s">
        <v>335</v>
      </c>
      <c r="B119" s="20" t="s">
        <v>583</v>
      </c>
      <c r="C119" s="20"/>
      <c r="D119" s="20"/>
      <c r="E119" s="20"/>
      <c r="F119" s="5" t="s">
        <v>584</v>
      </c>
      <c r="G119" s="5" t="s">
        <v>585</v>
      </c>
    </row>
    <row r="120" spans="1:7" ht="15" customHeight="1" x14ac:dyDescent="0.15">
      <c r="A120" s="5">
        <v>1</v>
      </c>
      <c r="B120" s="20">
        <v>2</v>
      </c>
      <c r="C120" s="20"/>
      <c r="D120" s="20"/>
      <c r="E120" s="20"/>
      <c r="F120" s="5">
        <v>3</v>
      </c>
      <c r="G120" s="5">
        <v>4</v>
      </c>
    </row>
    <row r="121" spans="1:7" ht="20.100000000000001" customHeight="1" x14ac:dyDescent="0.15">
      <c r="A121" s="5" t="s">
        <v>340</v>
      </c>
      <c r="B121" s="25" t="s">
        <v>589</v>
      </c>
      <c r="C121" s="25"/>
      <c r="D121" s="25"/>
      <c r="E121" s="25"/>
      <c r="F121" s="8">
        <v>98403875.659999996</v>
      </c>
      <c r="G121" s="8">
        <v>21648852.649999999</v>
      </c>
    </row>
    <row r="122" spans="1:7" ht="20.100000000000001" customHeight="1" x14ac:dyDescent="0.15">
      <c r="A122" s="5" t="s">
        <v>61</v>
      </c>
      <c r="B122" s="25" t="s">
        <v>590</v>
      </c>
      <c r="C122" s="25"/>
      <c r="D122" s="25"/>
      <c r="E122" s="25"/>
      <c r="F122" s="8">
        <v>98403875.659999996</v>
      </c>
      <c r="G122" s="8">
        <v>2853712.39</v>
      </c>
    </row>
    <row r="123" spans="1:7" ht="20.100000000000001" customHeight="1" x14ac:dyDescent="0.15">
      <c r="A123" s="5" t="s">
        <v>442</v>
      </c>
      <c r="B123" s="25" t="s">
        <v>590</v>
      </c>
      <c r="C123" s="25"/>
      <c r="D123" s="25"/>
      <c r="E123" s="25"/>
      <c r="F123" s="8">
        <v>98403875.659999996</v>
      </c>
      <c r="G123" s="8">
        <v>196807.75</v>
      </c>
    </row>
    <row r="124" spans="1:7" ht="20.100000000000001" customHeight="1" x14ac:dyDescent="0.15">
      <c r="A124" s="5" t="s">
        <v>63</v>
      </c>
      <c r="B124" s="25" t="s">
        <v>591</v>
      </c>
      <c r="C124" s="25"/>
      <c r="D124" s="25"/>
      <c r="E124" s="25"/>
      <c r="F124" s="8">
        <v>98403875.659999996</v>
      </c>
      <c r="G124" s="8">
        <v>5018597.66</v>
      </c>
    </row>
    <row r="125" spans="1:7" ht="24.95" customHeight="1" x14ac:dyDescent="0.15">
      <c r="A125" s="24" t="s">
        <v>551</v>
      </c>
      <c r="B125" s="24"/>
      <c r="C125" s="24"/>
      <c r="D125" s="24"/>
      <c r="E125" s="24"/>
      <c r="F125" s="24"/>
      <c r="G125" s="10">
        <f>SUBTOTAL(9,G121:G124)</f>
        <v>29717970.449999999</v>
      </c>
    </row>
    <row r="126" spans="1:7" ht="24.95" customHeight="1" x14ac:dyDescent="0.15"/>
    <row r="127" spans="1:7" ht="20.100000000000001" customHeight="1" x14ac:dyDescent="0.15">
      <c r="A127" s="22" t="s">
        <v>426</v>
      </c>
      <c r="B127" s="22"/>
      <c r="C127" s="23" t="s">
        <v>212</v>
      </c>
      <c r="D127" s="23"/>
      <c r="E127" s="23"/>
      <c r="F127" s="23"/>
      <c r="G127" s="23"/>
    </row>
    <row r="128" spans="1:7" ht="20.100000000000001" customHeight="1" x14ac:dyDescent="0.15">
      <c r="A128" s="22" t="s">
        <v>427</v>
      </c>
      <c r="B128" s="22"/>
      <c r="C128" s="23" t="s">
        <v>428</v>
      </c>
      <c r="D128" s="23"/>
      <c r="E128" s="23"/>
      <c r="F128" s="23"/>
      <c r="G128" s="23"/>
    </row>
    <row r="129" spans="1:7" ht="24.95" customHeight="1" x14ac:dyDescent="0.15">
      <c r="A129" s="22" t="s">
        <v>429</v>
      </c>
      <c r="B129" s="22"/>
      <c r="C129" s="23" t="s">
        <v>401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5" t="s">
        <v>592</v>
      </c>
      <c r="B131" s="15"/>
      <c r="C131" s="15"/>
      <c r="D131" s="15"/>
      <c r="E131" s="15"/>
      <c r="F131" s="15"/>
      <c r="G131" s="15"/>
    </row>
    <row r="132" spans="1:7" ht="15" customHeight="1" x14ac:dyDescent="0.15"/>
    <row r="133" spans="1:7" ht="50.1" customHeight="1" x14ac:dyDescent="0.15">
      <c r="A133" s="5" t="s">
        <v>335</v>
      </c>
      <c r="B133" s="20" t="s">
        <v>46</v>
      </c>
      <c r="C133" s="20"/>
      <c r="D133" s="20"/>
      <c r="E133" s="5" t="s">
        <v>593</v>
      </c>
      <c r="F133" s="5" t="s">
        <v>594</v>
      </c>
      <c r="G133" s="5" t="s">
        <v>595</v>
      </c>
    </row>
    <row r="134" spans="1:7" ht="15" customHeight="1" x14ac:dyDescent="0.15">
      <c r="A134" s="5">
        <v>1</v>
      </c>
      <c r="B134" s="20">
        <v>2</v>
      </c>
      <c r="C134" s="20"/>
      <c r="D134" s="20"/>
      <c r="E134" s="5">
        <v>3</v>
      </c>
      <c r="F134" s="5">
        <v>4</v>
      </c>
      <c r="G134" s="5">
        <v>5</v>
      </c>
    </row>
    <row r="135" spans="1:7" ht="20.100000000000001" customHeight="1" x14ac:dyDescent="0.15">
      <c r="A135" s="5" t="s">
        <v>61</v>
      </c>
      <c r="B135" s="25" t="s">
        <v>596</v>
      </c>
      <c r="C135" s="25"/>
      <c r="D135" s="25"/>
      <c r="E135" s="8">
        <v>1000</v>
      </c>
      <c r="F135" s="8">
        <v>15</v>
      </c>
      <c r="G135" s="8">
        <v>15000</v>
      </c>
    </row>
    <row r="136" spans="1:7" ht="24.95" customHeight="1" x14ac:dyDescent="0.15">
      <c r="A136" s="24" t="s">
        <v>551</v>
      </c>
      <c r="B136" s="24"/>
      <c r="C136" s="24"/>
      <c r="D136" s="24"/>
      <c r="E136" s="24"/>
      <c r="F136" s="24"/>
      <c r="G136" s="10">
        <f>SUBTOTAL(9,G135:G135)</f>
        <v>15000</v>
      </c>
    </row>
    <row r="137" spans="1:7" ht="24.95" customHeight="1" x14ac:dyDescent="0.15"/>
    <row r="138" spans="1:7" ht="20.100000000000001" customHeight="1" x14ac:dyDescent="0.15">
      <c r="A138" s="22" t="s">
        <v>426</v>
      </c>
      <c r="B138" s="22"/>
      <c r="C138" s="23" t="s">
        <v>244</v>
      </c>
      <c r="D138" s="23"/>
      <c r="E138" s="23"/>
      <c r="F138" s="23"/>
      <c r="G138" s="23"/>
    </row>
    <row r="139" spans="1:7" ht="20.100000000000001" customHeight="1" x14ac:dyDescent="0.15">
      <c r="A139" s="22" t="s">
        <v>427</v>
      </c>
      <c r="B139" s="22"/>
      <c r="C139" s="23" t="s">
        <v>553</v>
      </c>
      <c r="D139" s="23"/>
      <c r="E139" s="23"/>
      <c r="F139" s="23"/>
      <c r="G139" s="23"/>
    </row>
    <row r="140" spans="1:7" ht="24.95" customHeight="1" x14ac:dyDescent="0.15">
      <c r="A140" s="22" t="s">
        <v>429</v>
      </c>
      <c r="B140" s="22"/>
      <c r="C140" s="23" t="s">
        <v>401</v>
      </c>
      <c r="D140" s="23"/>
      <c r="E140" s="23"/>
      <c r="F140" s="23"/>
      <c r="G140" s="23"/>
    </row>
    <row r="141" spans="1:7" ht="15" customHeight="1" x14ac:dyDescent="0.15"/>
    <row r="142" spans="1:7" ht="24.95" customHeight="1" x14ac:dyDescent="0.15">
      <c r="A142" s="15" t="s">
        <v>597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60" customHeight="1" x14ac:dyDescent="0.15">
      <c r="A144" s="5" t="s">
        <v>335</v>
      </c>
      <c r="B144" s="20" t="s">
        <v>565</v>
      </c>
      <c r="C144" s="20"/>
      <c r="D144" s="20"/>
      <c r="E144" s="5" t="s">
        <v>598</v>
      </c>
      <c r="F144" s="5" t="s">
        <v>599</v>
      </c>
      <c r="G144" s="5" t="s">
        <v>600</v>
      </c>
    </row>
    <row r="145" spans="1:7" ht="15" customHeight="1" x14ac:dyDescent="0.15">
      <c r="A145" s="5">
        <v>1</v>
      </c>
      <c r="B145" s="20">
        <v>2</v>
      </c>
      <c r="C145" s="20"/>
      <c r="D145" s="20"/>
      <c r="E145" s="5">
        <v>3</v>
      </c>
      <c r="F145" s="5">
        <v>4</v>
      </c>
      <c r="G145" s="5">
        <v>5</v>
      </c>
    </row>
    <row r="146" spans="1:7" ht="20.100000000000001" customHeight="1" x14ac:dyDescent="0.15">
      <c r="A146" s="5" t="s">
        <v>447</v>
      </c>
      <c r="B146" s="25" t="s">
        <v>601</v>
      </c>
      <c r="C146" s="25"/>
      <c r="D146" s="25"/>
      <c r="E146" s="8">
        <v>15000</v>
      </c>
      <c r="F146" s="8">
        <v>25</v>
      </c>
      <c r="G146" s="8">
        <v>3750</v>
      </c>
    </row>
    <row r="147" spans="1:7" ht="24.95" customHeight="1" x14ac:dyDescent="0.15">
      <c r="A147" s="24" t="s">
        <v>551</v>
      </c>
      <c r="B147" s="24"/>
      <c r="C147" s="24"/>
      <c r="D147" s="24"/>
      <c r="E147" s="24"/>
      <c r="F147" s="24"/>
      <c r="G147" s="10">
        <f>SUBTOTAL(9,G146:G146)</f>
        <v>3750</v>
      </c>
    </row>
    <row r="148" spans="1:7" ht="24.95" customHeight="1" x14ac:dyDescent="0.15"/>
    <row r="149" spans="1:7" ht="20.100000000000001" customHeight="1" x14ac:dyDescent="0.15">
      <c r="A149" s="22" t="s">
        <v>426</v>
      </c>
      <c r="B149" s="22"/>
      <c r="C149" s="23" t="s">
        <v>258</v>
      </c>
      <c r="D149" s="23"/>
      <c r="E149" s="23"/>
      <c r="F149" s="23"/>
      <c r="G149" s="23"/>
    </row>
    <row r="150" spans="1:7" ht="20.100000000000001" customHeight="1" x14ac:dyDescent="0.15">
      <c r="A150" s="22" t="s">
        <v>427</v>
      </c>
      <c r="B150" s="22"/>
      <c r="C150" s="23" t="s">
        <v>428</v>
      </c>
      <c r="D150" s="23"/>
      <c r="E150" s="23"/>
      <c r="F150" s="23"/>
      <c r="G150" s="23"/>
    </row>
    <row r="151" spans="1:7" ht="24.95" customHeight="1" x14ac:dyDescent="0.15">
      <c r="A151" s="22" t="s">
        <v>429</v>
      </c>
      <c r="B151" s="22"/>
      <c r="C151" s="23" t="s">
        <v>401</v>
      </c>
      <c r="D151" s="23"/>
      <c r="E151" s="23"/>
      <c r="F151" s="23"/>
      <c r="G151" s="23"/>
    </row>
    <row r="152" spans="1:7" ht="15" customHeight="1" x14ac:dyDescent="0.15"/>
    <row r="153" spans="1:7" ht="24.95" customHeight="1" x14ac:dyDescent="0.15">
      <c r="A153" s="15" t="s">
        <v>602</v>
      </c>
      <c r="B153" s="15"/>
      <c r="C153" s="15"/>
      <c r="D153" s="15"/>
      <c r="E153" s="15"/>
      <c r="F153" s="15"/>
      <c r="G153" s="15"/>
    </row>
    <row r="154" spans="1:7" ht="15" customHeight="1" x14ac:dyDescent="0.15"/>
    <row r="155" spans="1:7" ht="60" customHeight="1" x14ac:dyDescent="0.15">
      <c r="A155" s="5" t="s">
        <v>335</v>
      </c>
      <c r="B155" s="20" t="s">
        <v>565</v>
      </c>
      <c r="C155" s="20"/>
      <c r="D155" s="20"/>
      <c r="E155" s="5" t="s">
        <v>598</v>
      </c>
      <c r="F155" s="5" t="s">
        <v>599</v>
      </c>
      <c r="G155" s="5" t="s">
        <v>600</v>
      </c>
    </row>
    <row r="156" spans="1:7" ht="15" customHeight="1" x14ac:dyDescent="0.15">
      <c r="A156" s="5">
        <v>1</v>
      </c>
      <c r="B156" s="20">
        <v>2</v>
      </c>
      <c r="C156" s="20"/>
      <c r="D156" s="20"/>
      <c r="E156" s="5">
        <v>3</v>
      </c>
      <c r="F156" s="5">
        <v>4</v>
      </c>
      <c r="G156" s="5">
        <v>5</v>
      </c>
    </row>
    <row r="157" spans="1:7" ht="20.100000000000001" customHeight="1" x14ac:dyDescent="0.15">
      <c r="A157" s="5" t="s">
        <v>453</v>
      </c>
      <c r="B157" s="25" t="s">
        <v>603</v>
      </c>
      <c r="C157" s="25"/>
      <c r="D157" s="25"/>
      <c r="E157" s="8">
        <v>1</v>
      </c>
      <c r="F157" s="8">
        <v>15000</v>
      </c>
      <c r="G157" s="8">
        <v>15000</v>
      </c>
    </row>
    <row r="158" spans="1:7" ht="24.95" customHeight="1" x14ac:dyDescent="0.15">
      <c r="A158" s="24" t="s">
        <v>551</v>
      </c>
      <c r="B158" s="24"/>
      <c r="C158" s="24"/>
      <c r="D158" s="24"/>
      <c r="E158" s="24"/>
      <c r="F158" s="24"/>
      <c r="G158" s="10">
        <f>SUBTOTAL(9,G157:G157)</f>
        <v>15000</v>
      </c>
    </row>
    <row r="159" spans="1:7" ht="24.95" customHeight="1" x14ac:dyDescent="0.15"/>
    <row r="160" spans="1:7" ht="20.100000000000001" customHeight="1" x14ac:dyDescent="0.15">
      <c r="A160" s="22" t="s">
        <v>426</v>
      </c>
      <c r="B160" s="22"/>
      <c r="C160" s="23" t="s">
        <v>229</v>
      </c>
      <c r="D160" s="23"/>
      <c r="E160" s="23"/>
      <c r="F160" s="23"/>
      <c r="G160" s="23"/>
    </row>
    <row r="161" spans="1:7" ht="20.100000000000001" customHeight="1" x14ac:dyDescent="0.15">
      <c r="A161" s="22" t="s">
        <v>427</v>
      </c>
      <c r="B161" s="22"/>
      <c r="C161" s="23" t="s">
        <v>428</v>
      </c>
      <c r="D161" s="23"/>
      <c r="E161" s="23"/>
      <c r="F161" s="23"/>
      <c r="G161" s="23"/>
    </row>
    <row r="162" spans="1:7" ht="24.95" customHeight="1" x14ac:dyDescent="0.15">
      <c r="A162" s="22" t="s">
        <v>429</v>
      </c>
      <c r="B162" s="22"/>
      <c r="C162" s="23" t="s">
        <v>401</v>
      </c>
      <c r="D162" s="23"/>
      <c r="E162" s="23"/>
      <c r="F162" s="23"/>
      <c r="G162" s="23"/>
    </row>
    <row r="163" spans="1:7" ht="15" customHeight="1" x14ac:dyDescent="0.15"/>
    <row r="164" spans="1:7" ht="24.95" customHeight="1" x14ac:dyDescent="0.15">
      <c r="A164" s="15" t="s">
        <v>597</v>
      </c>
      <c r="B164" s="15"/>
      <c r="C164" s="15"/>
      <c r="D164" s="15"/>
      <c r="E164" s="15"/>
      <c r="F164" s="15"/>
      <c r="G164" s="15"/>
    </row>
    <row r="165" spans="1:7" ht="15" customHeight="1" x14ac:dyDescent="0.15"/>
    <row r="166" spans="1:7" ht="60" customHeight="1" x14ac:dyDescent="0.15">
      <c r="A166" s="5" t="s">
        <v>335</v>
      </c>
      <c r="B166" s="20" t="s">
        <v>565</v>
      </c>
      <c r="C166" s="20"/>
      <c r="D166" s="20"/>
      <c r="E166" s="5" t="s">
        <v>598</v>
      </c>
      <c r="F166" s="5" t="s">
        <v>599</v>
      </c>
      <c r="G166" s="5" t="s">
        <v>600</v>
      </c>
    </row>
    <row r="167" spans="1:7" ht="15" customHeight="1" x14ac:dyDescent="0.15">
      <c r="A167" s="5">
        <v>1</v>
      </c>
      <c r="B167" s="20">
        <v>2</v>
      </c>
      <c r="C167" s="20"/>
      <c r="D167" s="20"/>
      <c r="E167" s="5">
        <v>3</v>
      </c>
      <c r="F167" s="5">
        <v>4</v>
      </c>
      <c r="G167" s="5">
        <v>5</v>
      </c>
    </row>
    <row r="168" spans="1:7" ht="20.100000000000001" customHeight="1" x14ac:dyDescent="0.15">
      <c r="A168" s="5" t="s">
        <v>604</v>
      </c>
      <c r="B168" s="25" t="s">
        <v>605</v>
      </c>
      <c r="C168" s="25"/>
      <c r="D168" s="25"/>
      <c r="E168" s="8">
        <v>10194584.550000001</v>
      </c>
      <c r="F168" s="8">
        <v>2.1999999999999999E-2</v>
      </c>
      <c r="G168" s="8">
        <v>224280.86</v>
      </c>
    </row>
    <row r="169" spans="1:7" ht="24.95" customHeight="1" x14ac:dyDescent="0.15">
      <c r="A169" s="24" t="s">
        <v>551</v>
      </c>
      <c r="B169" s="24"/>
      <c r="C169" s="24"/>
      <c r="D169" s="24"/>
      <c r="E169" s="24"/>
      <c r="F169" s="24"/>
      <c r="G169" s="10">
        <f>SUBTOTAL(9,G168:G168)</f>
        <v>224280.86</v>
      </c>
    </row>
    <row r="170" spans="1:7" ht="24.95" customHeight="1" x14ac:dyDescent="0.15"/>
    <row r="171" spans="1:7" ht="20.100000000000001" customHeight="1" x14ac:dyDescent="0.15">
      <c r="A171" s="22" t="s">
        <v>426</v>
      </c>
      <c r="B171" s="22"/>
      <c r="C171" s="23" t="s">
        <v>229</v>
      </c>
      <c r="D171" s="23"/>
      <c r="E171" s="23"/>
      <c r="F171" s="23"/>
      <c r="G171" s="23"/>
    </row>
    <row r="172" spans="1:7" ht="20.100000000000001" customHeight="1" x14ac:dyDescent="0.15">
      <c r="A172" s="22" t="s">
        <v>427</v>
      </c>
      <c r="B172" s="22"/>
      <c r="C172" s="23" t="s">
        <v>428</v>
      </c>
      <c r="D172" s="23"/>
      <c r="E172" s="23"/>
      <c r="F172" s="23"/>
      <c r="G172" s="23"/>
    </row>
    <row r="173" spans="1:7" ht="24.95" customHeight="1" x14ac:dyDescent="0.15">
      <c r="A173" s="22" t="s">
        <v>429</v>
      </c>
      <c r="B173" s="22"/>
      <c r="C173" s="23" t="s">
        <v>404</v>
      </c>
      <c r="D173" s="23"/>
      <c r="E173" s="23"/>
      <c r="F173" s="23"/>
      <c r="G173" s="23"/>
    </row>
    <row r="174" spans="1:7" ht="15" customHeight="1" x14ac:dyDescent="0.15"/>
    <row r="175" spans="1:7" ht="24.95" customHeight="1" x14ac:dyDescent="0.15">
      <c r="A175" s="15" t="s">
        <v>597</v>
      </c>
      <c r="B175" s="15"/>
      <c r="C175" s="15"/>
      <c r="D175" s="15"/>
      <c r="E175" s="15"/>
      <c r="F175" s="15"/>
      <c r="G175" s="15"/>
    </row>
    <row r="176" spans="1:7" ht="15" customHeight="1" x14ac:dyDescent="0.15"/>
    <row r="177" spans="1:7" ht="60" customHeight="1" x14ac:dyDescent="0.15">
      <c r="A177" s="5" t="s">
        <v>335</v>
      </c>
      <c r="B177" s="20" t="s">
        <v>565</v>
      </c>
      <c r="C177" s="20"/>
      <c r="D177" s="20"/>
      <c r="E177" s="5" t="s">
        <v>598</v>
      </c>
      <c r="F177" s="5" t="s">
        <v>599</v>
      </c>
      <c r="G177" s="5" t="s">
        <v>600</v>
      </c>
    </row>
    <row r="178" spans="1:7" ht="15" customHeight="1" x14ac:dyDescent="0.15">
      <c r="A178" s="5">
        <v>1</v>
      </c>
      <c r="B178" s="20">
        <v>2</v>
      </c>
      <c r="C178" s="20"/>
      <c r="D178" s="20"/>
      <c r="E178" s="5">
        <v>3</v>
      </c>
      <c r="F178" s="5">
        <v>4</v>
      </c>
      <c r="G178" s="5">
        <v>5</v>
      </c>
    </row>
    <row r="179" spans="1:7" ht="20.100000000000001" customHeight="1" x14ac:dyDescent="0.15">
      <c r="A179" s="5" t="s">
        <v>604</v>
      </c>
      <c r="B179" s="25" t="s">
        <v>605</v>
      </c>
      <c r="C179" s="25"/>
      <c r="D179" s="25"/>
      <c r="E179" s="8">
        <v>28589883.199999999</v>
      </c>
      <c r="F179" s="8">
        <v>2.1999999999999999E-2</v>
      </c>
      <c r="G179" s="8">
        <v>628977.43000000005</v>
      </c>
    </row>
    <row r="180" spans="1:7" ht="20.100000000000001" customHeight="1" x14ac:dyDescent="0.15">
      <c r="A180" s="5" t="s">
        <v>455</v>
      </c>
      <c r="B180" s="25" t="s">
        <v>606</v>
      </c>
      <c r="C180" s="25"/>
      <c r="D180" s="25"/>
      <c r="E180" s="8">
        <v>14471670.18</v>
      </c>
      <c r="F180" s="8">
        <v>1.4999999999999999E-2</v>
      </c>
      <c r="G180" s="8">
        <v>217075.05</v>
      </c>
    </row>
    <row r="181" spans="1:7" ht="24.95" customHeight="1" x14ac:dyDescent="0.15">
      <c r="A181" s="24" t="s">
        <v>551</v>
      </c>
      <c r="B181" s="24"/>
      <c r="C181" s="24"/>
      <c r="D181" s="24"/>
      <c r="E181" s="24"/>
      <c r="F181" s="24"/>
      <c r="G181" s="10">
        <f>SUBTOTAL(9,G179:G180)</f>
        <v>846052.48</v>
      </c>
    </row>
    <row r="182" spans="1:7" ht="24.95" customHeight="1" x14ac:dyDescent="0.15"/>
    <row r="183" spans="1:7" ht="20.100000000000001" customHeight="1" x14ac:dyDescent="0.15">
      <c r="A183" s="22" t="s">
        <v>426</v>
      </c>
      <c r="B183" s="22"/>
      <c r="C183" s="23" t="s">
        <v>229</v>
      </c>
      <c r="D183" s="23"/>
      <c r="E183" s="23"/>
      <c r="F183" s="23"/>
      <c r="G183" s="23"/>
    </row>
    <row r="184" spans="1:7" ht="20.100000000000001" customHeight="1" x14ac:dyDescent="0.15">
      <c r="A184" s="22" t="s">
        <v>427</v>
      </c>
      <c r="B184" s="22"/>
      <c r="C184" s="23" t="s">
        <v>428</v>
      </c>
      <c r="D184" s="23"/>
      <c r="E184" s="23"/>
      <c r="F184" s="23"/>
      <c r="G184" s="23"/>
    </row>
    <row r="185" spans="1:7" ht="24.95" customHeight="1" x14ac:dyDescent="0.15">
      <c r="A185" s="22" t="s">
        <v>429</v>
      </c>
      <c r="B185" s="22"/>
      <c r="C185" s="23" t="s">
        <v>407</v>
      </c>
      <c r="D185" s="23"/>
      <c r="E185" s="23"/>
      <c r="F185" s="23"/>
      <c r="G185" s="23"/>
    </row>
    <row r="186" spans="1:7" ht="15" customHeight="1" x14ac:dyDescent="0.15"/>
    <row r="187" spans="1:7" ht="24.95" customHeight="1" x14ac:dyDescent="0.15">
      <c r="A187" s="15" t="s">
        <v>597</v>
      </c>
      <c r="B187" s="15"/>
      <c r="C187" s="15"/>
      <c r="D187" s="15"/>
      <c r="E187" s="15"/>
      <c r="F187" s="15"/>
      <c r="G187" s="15"/>
    </row>
    <row r="188" spans="1:7" ht="15" customHeight="1" x14ac:dyDescent="0.15"/>
    <row r="189" spans="1:7" ht="60" customHeight="1" x14ac:dyDescent="0.15">
      <c r="A189" s="5" t="s">
        <v>335</v>
      </c>
      <c r="B189" s="20" t="s">
        <v>565</v>
      </c>
      <c r="C189" s="20"/>
      <c r="D189" s="20"/>
      <c r="E189" s="5" t="s">
        <v>598</v>
      </c>
      <c r="F189" s="5" t="s">
        <v>599</v>
      </c>
      <c r="G189" s="5" t="s">
        <v>600</v>
      </c>
    </row>
    <row r="190" spans="1:7" ht="15" customHeight="1" x14ac:dyDescent="0.15">
      <c r="A190" s="5">
        <v>1</v>
      </c>
      <c r="B190" s="20">
        <v>2</v>
      </c>
      <c r="C190" s="20"/>
      <c r="D190" s="20"/>
      <c r="E190" s="5">
        <v>3</v>
      </c>
      <c r="F190" s="5">
        <v>4</v>
      </c>
      <c r="G190" s="5">
        <v>5</v>
      </c>
    </row>
    <row r="191" spans="1:7" ht="20.100000000000001" customHeight="1" x14ac:dyDescent="0.15">
      <c r="A191" s="5" t="s">
        <v>604</v>
      </c>
      <c r="B191" s="25" t="s">
        <v>605</v>
      </c>
      <c r="C191" s="25"/>
      <c r="D191" s="25"/>
      <c r="E191" s="8">
        <v>28589883.199999999</v>
      </c>
      <c r="F191" s="8">
        <v>2.1999999999999999E-2</v>
      </c>
      <c r="G191" s="8">
        <v>628977.43000000005</v>
      </c>
    </row>
    <row r="192" spans="1:7" ht="20.100000000000001" customHeight="1" x14ac:dyDescent="0.15">
      <c r="A192" s="5" t="s">
        <v>455</v>
      </c>
      <c r="B192" s="25" t="s">
        <v>606</v>
      </c>
      <c r="C192" s="25"/>
      <c r="D192" s="25"/>
      <c r="E192" s="8">
        <v>14471670.18</v>
      </c>
      <c r="F192" s="8">
        <v>1.4999999999999999E-2</v>
      </c>
      <c r="G192" s="8">
        <v>217075.05</v>
      </c>
    </row>
    <row r="193" spans="1:7" ht="24.95" customHeight="1" x14ac:dyDescent="0.15">
      <c r="A193" s="24" t="s">
        <v>551</v>
      </c>
      <c r="B193" s="24"/>
      <c r="C193" s="24"/>
      <c r="D193" s="24"/>
      <c r="E193" s="24"/>
      <c r="F193" s="24"/>
      <c r="G193" s="10">
        <f>SUBTOTAL(9,G191:G192)</f>
        <v>846052.48</v>
      </c>
    </row>
    <row r="194" spans="1:7" ht="0" hidden="1" customHeight="1" x14ac:dyDescent="0.15"/>
  </sheetData>
  <sheetProtection password="C213" sheet="1" objects="1" scenarios="1"/>
  <mergeCells count="193">
    <mergeCell ref="A193:F193"/>
    <mergeCell ref="A187:G187"/>
    <mergeCell ref="B189:D189"/>
    <mergeCell ref="B190:D190"/>
    <mergeCell ref="B191:D191"/>
    <mergeCell ref="B192:D192"/>
    <mergeCell ref="A183:B183"/>
    <mergeCell ref="C183:G183"/>
    <mergeCell ref="A184:B184"/>
    <mergeCell ref="C184:G184"/>
    <mergeCell ref="A185:B185"/>
    <mergeCell ref="C185:G185"/>
    <mergeCell ref="B177:D177"/>
    <mergeCell ref="B178:D178"/>
    <mergeCell ref="B179:D179"/>
    <mergeCell ref="B180:D180"/>
    <mergeCell ref="A181:F181"/>
    <mergeCell ref="A172:B172"/>
    <mergeCell ref="C172:G172"/>
    <mergeCell ref="A173:B173"/>
    <mergeCell ref="C173:G173"/>
    <mergeCell ref="A175:G175"/>
    <mergeCell ref="B166:D166"/>
    <mergeCell ref="B167:D167"/>
    <mergeCell ref="B168:D168"/>
    <mergeCell ref="A169:F169"/>
    <mergeCell ref="A171:B171"/>
    <mergeCell ref="C171:G171"/>
    <mergeCell ref="A161:B161"/>
    <mergeCell ref="C161:G161"/>
    <mergeCell ref="A162:B162"/>
    <mergeCell ref="C162:G162"/>
    <mergeCell ref="A164:G164"/>
    <mergeCell ref="B155:D155"/>
    <mergeCell ref="B156:D156"/>
    <mergeCell ref="B157:D157"/>
    <mergeCell ref="A158:F158"/>
    <mergeCell ref="A160:B160"/>
    <mergeCell ref="C160:G160"/>
    <mergeCell ref="A150:B150"/>
    <mergeCell ref="C150:G150"/>
    <mergeCell ref="A151:B151"/>
    <mergeCell ref="C151:G151"/>
    <mergeCell ref="A153:G153"/>
    <mergeCell ref="B144:D144"/>
    <mergeCell ref="B145:D145"/>
    <mergeCell ref="B146:D146"/>
    <mergeCell ref="A147:F147"/>
    <mergeCell ref="A149:B149"/>
    <mergeCell ref="C149:G149"/>
    <mergeCell ref="A139:B139"/>
    <mergeCell ref="C139:G139"/>
    <mergeCell ref="A140:B140"/>
    <mergeCell ref="C140:G140"/>
    <mergeCell ref="A142:G142"/>
    <mergeCell ref="B133:D133"/>
    <mergeCell ref="B134:D134"/>
    <mergeCell ref="B135:D135"/>
    <mergeCell ref="A136:F136"/>
    <mergeCell ref="A138:B138"/>
    <mergeCell ref="C138:G138"/>
    <mergeCell ref="A128:B128"/>
    <mergeCell ref="C128:G128"/>
    <mergeCell ref="A129:B129"/>
    <mergeCell ref="C129:G129"/>
    <mergeCell ref="A131:G131"/>
    <mergeCell ref="B123:E123"/>
    <mergeCell ref="B124:E124"/>
    <mergeCell ref="A125:F125"/>
    <mergeCell ref="A127:B127"/>
    <mergeCell ref="C127:G127"/>
    <mergeCell ref="A117:G117"/>
    <mergeCell ref="B119:E119"/>
    <mergeCell ref="B120:E120"/>
    <mergeCell ref="B121:E121"/>
    <mergeCell ref="B122:E122"/>
    <mergeCell ref="A113:B113"/>
    <mergeCell ref="C113:G113"/>
    <mergeCell ref="A114:B114"/>
    <mergeCell ref="C114:G114"/>
    <mergeCell ref="A115:B115"/>
    <mergeCell ref="C115:G115"/>
    <mergeCell ref="B107:E107"/>
    <mergeCell ref="B108:E108"/>
    <mergeCell ref="B109:E109"/>
    <mergeCell ref="B110:E110"/>
    <mergeCell ref="A111:F111"/>
    <mergeCell ref="A101:B101"/>
    <mergeCell ref="C101:G101"/>
    <mergeCell ref="A103:G103"/>
    <mergeCell ref="B105:E105"/>
    <mergeCell ref="B106:E106"/>
    <mergeCell ref="B96:E96"/>
    <mergeCell ref="A97:F97"/>
    <mergeCell ref="A99:B99"/>
    <mergeCell ref="C99:G99"/>
    <mergeCell ref="A100:B100"/>
    <mergeCell ref="C100:G100"/>
    <mergeCell ref="B91:E91"/>
    <mergeCell ref="B92:E92"/>
    <mergeCell ref="B93:E93"/>
    <mergeCell ref="B94:E94"/>
    <mergeCell ref="B95:E95"/>
    <mergeCell ref="A86:B86"/>
    <mergeCell ref="C86:G86"/>
    <mergeCell ref="A87:B87"/>
    <mergeCell ref="C87:G87"/>
    <mergeCell ref="A89:G89"/>
    <mergeCell ref="B81:E81"/>
    <mergeCell ref="B82:E82"/>
    <mergeCell ref="A83:F83"/>
    <mergeCell ref="A85:B85"/>
    <mergeCell ref="C85:G85"/>
    <mergeCell ref="A75:G75"/>
    <mergeCell ref="B77:E77"/>
    <mergeCell ref="B78:E78"/>
    <mergeCell ref="B79:E79"/>
    <mergeCell ref="B80:E80"/>
    <mergeCell ref="A71:B71"/>
    <mergeCell ref="C71:G71"/>
    <mergeCell ref="A72:B72"/>
    <mergeCell ref="C72:G72"/>
    <mergeCell ref="A73:B73"/>
    <mergeCell ref="C73:G73"/>
    <mergeCell ref="A64:G64"/>
    <mergeCell ref="B66:C66"/>
    <mergeCell ref="B67:C67"/>
    <mergeCell ref="B68:C68"/>
    <mergeCell ref="A69:F69"/>
    <mergeCell ref="A60:B60"/>
    <mergeCell ref="C60:G60"/>
    <mergeCell ref="A61:B61"/>
    <mergeCell ref="C61:G61"/>
    <mergeCell ref="A62:B62"/>
    <mergeCell ref="C62:G62"/>
    <mergeCell ref="B54:C54"/>
    <mergeCell ref="B55:C55"/>
    <mergeCell ref="B56:C56"/>
    <mergeCell ref="B57:C57"/>
    <mergeCell ref="A58:F58"/>
    <mergeCell ref="B49:C49"/>
    <mergeCell ref="B50:C50"/>
    <mergeCell ref="B51:C51"/>
    <mergeCell ref="B52:C52"/>
    <mergeCell ref="B53:C53"/>
    <mergeCell ref="A43:B43"/>
    <mergeCell ref="C43:G43"/>
    <mergeCell ref="A45:G45"/>
    <mergeCell ref="B47:C47"/>
    <mergeCell ref="B48:C48"/>
    <mergeCell ref="B38:C38"/>
    <mergeCell ref="A39:F39"/>
    <mergeCell ref="A41:B41"/>
    <mergeCell ref="C41:G41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426</v>
      </c>
      <c r="B2" s="22"/>
      <c r="C2" s="23" t="s">
        <v>289</v>
      </c>
      <c r="D2" s="23"/>
      <c r="E2" s="23"/>
      <c r="F2" s="23"/>
      <c r="G2" s="23"/>
    </row>
    <row r="3" spans="1:7" ht="20.100000000000001" customHeight="1" x14ac:dyDescent="0.15">
      <c r="A3" s="22" t="s">
        <v>427</v>
      </c>
      <c r="B3" s="22"/>
      <c r="C3" s="23" t="s">
        <v>553</v>
      </c>
      <c r="D3" s="23"/>
      <c r="E3" s="23"/>
      <c r="F3" s="23"/>
      <c r="G3" s="23"/>
    </row>
    <row r="4" spans="1:7" ht="24.95" customHeight="1" x14ac:dyDescent="0.15">
      <c r="A4" s="22" t="s">
        <v>429</v>
      </c>
      <c r="B4" s="22"/>
      <c r="C4" s="23" t="s">
        <v>401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5" t="s">
        <v>607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5" t="s">
        <v>335</v>
      </c>
      <c r="B8" s="20" t="s">
        <v>565</v>
      </c>
      <c r="C8" s="20"/>
      <c r="D8" s="5" t="s">
        <v>608</v>
      </c>
      <c r="E8" s="5" t="s">
        <v>609</v>
      </c>
      <c r="F8" s="5" t="s">
        <v>610</v>
      </c>
      <c r="G8" s="5" t="s">
        <v>611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443</v>
      </c>
      <c r="B10" s="25" t="s">
        <v>612</v>
      </c>
      <c r="C10" s="25"/>
      <c r="D10" s="5" t="s">
        <v>613</v>
      </c>
      <c r="E10" s="8">
        <v>3730.3664899999999</v>
      </c>
      <c r="F10" s="8">
        <v>30.56</v>
      </c>
      <c r="G10" s="8">
        <v>114000</v>
      </c>
    </row>
    <row r="11" spans="1:7" ht="24.95" customHeight="1" x14ac:dyDescent="0.15">
      <c r="A11" s="24" t="s">
        <v>614</v>
      </c>
      <c r="B11" s="24"/>
      <c r="C11" s="24"/>
      <c r="D11" s="24"/>
      <c r="E11" s="10">
        <f>SUBTOTAL(9,E10:E10)</f>
        <v>3730.3664899999999</v>
      </c>
      <c r="F11" s="10" t="s">
        <v>552</v>
      </c>
      <c r="G11" s="10">
        <f>SUBTOTAL(9,G10:G10)</f>
        <v>114000</v>
      </c>
    </row>
    <row r="12" spans="1:7" ht="24.95" customHeight="1" x14ac:dyDescent="0.15">
      <c r="A12" s="24" t="s">
        <v>615</v>
      </c>
      <c r="B12" s="24"/>
      <c r="C12" s="24"/>
      <c r="D12" s="24"/>
      <c r="E12" s="24"/>
      <c r="F12" s="24"/>
      <c r="G12" s="10">
        <f>SUBTOTAL(9,G10:G11)</f>
        <v>114000</v>
      </c>
    </row>
    <row r="13" spans="1:7" ht="24.95" customHeight="1" x14ac:dyDescent="0.15"/>
    <row r="14" spans="1:7" ht="20.100000000000001" customHeight="1" x14ac:dyDescent="0.15">
      <c r="A14" s="22" t="s">
        <v>426</v>
      </c>
      <c r="B14" s="22"/>
      <c r="C14" s="23" t="s">
        <v>289</v>
      </c>
      <c r="D14" s="23"/>
      <c r="E14" s="23"/>
      <c r="F14" s="23"/>
      <c r="G14" s="23"/>
    </row>
    <row r="15" spans="1:7" ht="20.100000000000001" customHeight="1" x14ac:dyDescent="0.15">
      <c r="A15" s="22" t="s">
        <v>427</v>
      </c>
      <c r="B15" s="22"/>
      <c r="C15" s="23" t="s">
        <v>553</v>
      </c>
      <c r="D15" s="23"/>
      <c r="E15" s="23"/>
      <c r="F15" s="23"/>
      <c r="G15" s="23"/>
    </row>
    <row r="16" spans="1:7" ht="24.95" customHeight="1" x14ac:dyDescent="0.15">
      <c r="A16" s="22" t="s">
        <v>429</v>
      </c>
      <c r="B16" s="22"/>
      <c r="C16" s="23" t="s">
        <v>401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5" t="s">
        <v>616</v>
      </c>
      <c r="B18" s="15"/>
      <c r="C18" s="15"/>
      <c r="D18" s="15"/>
      <c r="E18" s="15"/>
      <c r="F18" s="15"/>
      <c r="G18" s="15"/>
    </row>
    <row r="19" spans="1:7" ht="15" customHeight="1" x14ac:dyDescent="0.15"/>
    <row r="20" spans="1:7" ht="50.1" customHeight="1" x14ac:dyDescent="0.15">
      <c r="A20" s="5" t="s">
        <v>335</v>
      </c>
      <c r="B20" s="20" t="s">
        <v>565</v>
      </c>
      <c r="C20" s="20"/>
      <c r="D20" s="5" t="s">
        <v>608</v>
      </c>
      <c r="E20" s="5" t="s">
        <v>609</v>
      </c>
      <c r="F20" s="5" t="s">
        <v>610</v>
      </c>
      <c r="G20" s="5" t="s">
        <v>611</v>
      </c>
    </row>
    <row r="21" spans="1:7" ht="15" customHeight="1" x14ac:dyDescent="0.15">
      <c r="A21" s="5">
        <v>1</v>
      </c>
      <c r="B21" s="20">
        <v>2</v>
      </c>
      <c r="C21" s="20"/>
      <c r="D21" s="5">
        <v>3</v>
      </c>
      <c r="E21" s="5">
        <v>4</v>
      </c>
      <c r="F21" s="5">
        <v>5</v>
      </c>
      <c r="G21" s="5">
        <v>6</v>
      </c>
    </row>
    <row r="22" spans="1:7" ht="39.950000000000003" customHeight="1" x14ac:dyDescent="0.15">
      <c r="A22" s="5" t="s">
        <v>617</v>
      </c>
      <c r="B22" s="25" t="s">
        <v>618</v>
      </c>
      <c r="C22" s="25"/>
      <c r="D22" s="5" t="s">
        <v>613</v>
      </c>
      <c r="E22" s="8">
        <v>12</v>
      </c>
      <c r="F22" s="8">
        <v>1266.6666660000001</v>
      </c>
      <c r="G22" s="8">
        <v>15200</v>
      </c>
    </row>
    <row r="23" spans="1:7" ht="24.95" customHeight="1" x14ac:dyDescent="0.15">
      <c r="A23" s="24" t="s">
        <v>614</v>
      </c>
      <c r="B23" s="24"/>
      <c r="C23" s="24"/>
      <c r="D23" s="24"/>
      <c r="E23" s="10">
        <f>SUBTOTAL(9,E22:E22)</f>
        <v>12</v>
      </c>
      <c r="F23" s="10" t="s">
        <v>552</v>
      </c>
      <c r="G23" s="10">
        <f>SUBTOTAL(9,G22:G22)</f>
        <v>15200</v>
      </c>
    </row>
    <row r="24" spans="1:7" ht="39.950000000000003" customHeight="1" x14ac:dyDescent="0.15">
      <c r="A24" s="5" t="s">
        <v>619</v>
      </c>
      <c r="B24" s="25" t="s">
        <v>620</v>
      </c>
      <c r="C24" s="25"/>
      <c r="D24" s="5" t="s">
        <v>401</v>
      </c>
      <c r="E24" s="8">
        <v>4</v>
      </c>
      <c r="F24" s="8">
        <v>25000</v>
      </c>
      <c r="G24" s="8">
        <v>100000</v>
      </c>
    </row>
    <row r="25" spans="1:7" ht="24.95" customHeight="1" x14ac:dyDescent="0.15">
      <c r="A25" s="24" t="s">
        <v>614</v>
      </c>
      <c r="B25" s="24"/>
      <c r="C25" s="24"/>
      <c r="D25" s="24"/>
      <c r="E25" s="10">
        <f>SUBTOTAL(9,E24:E24)</f>
        <v>4</v>
      </c>
      <c r="F25" s="10" t="s">
        <v>552</v>
      </c>
      <c r="G25" s="10">
        <f>SUBTOTAL(9,G24:G24)</f>
        <v>100000</v>
      </c>
    </row>
    <row r="26" spans="1:7" ht="39.950000000000003" customHeight="1" x14ac:dyDescent="0.15">
      <c r="A26" s="5" t="s">
        <v>621</v>
      </c>
      <c r="B26" s="25" t="s">
        <v>622</v>
      </c>
      <c r="C26" s="25"/>
      <c r="D26" s="5" t="s">
        <v>401</v>
      </c>
      <c r="E26" s="8">
        <v>2</v>
      </c>
      <c r="F26" s="8">
        <v>15000</v>
      </c>
      <c r="G26" s="8">
        <v>30000</v>
      </c>
    </row>
    <row r="27" spans="1:7" ht="24.95" customHeight="1" x14ac:dyDescent="0.15">
      <c r="A27" s="24" t="s">
        <v>614</v>
      </c>
      <c r="B27" s="24"/>
      <c r="C27" s="24"/>
      <c r="D27" s="24"/>
      <c r="E27" s="10">
        <f>SUBTOTAL(9,E26:E26)</f>
        <v>2</v>
      </c>
      <c r="F27" s="10" t="s">
        <v>552</v>
      </c>
      <c r="G27" s="10">
        <f>SUBTOTAL(9,G26:G26)</f>
        <v>30000</v>
      </c>
    </row>
    <row r="28" spans="1:7" ht="24.95" customHeight="1" x14ac:dyDescent="0.15">
      <c r="A28" s="24" t="s">
        <v>615</v>
      </c>
      <c r="B28" s="24"/>
      <c r="C28" s="24"/>
      <c r="D28" s="24"/>
      <c r="E28" s="24"/>
      <c r="F28" s="24"/>
      <c r="G28" s="10">
        <f>SUBTOTAL(9,G22:G27)</f>
        <v>145200</v>
      </c>
    </row>
    <row r="29" spans="1:7" ht="24.95" customHeight="1" x14ac:dyDescent="0.15"/>
    <row r="30" spans="1:7" ht="20.100000000000001" customHeight="1" x14ac:dyDescent="0.15">
      <c r="A30" s="22" t="s">
        <v>426</v>
      </c>
      <c r="B30" s="22"/>
      <c r="C30" s="23" t="s">
        <v>289</v>
      </c>
      <c r="D30" s="23"/>
      <c r="E30" s="23"/>
      <c r="F30" s="23"/>
      <c r="G30" s="23"/>
    </row>
    <row r="31" spans="1:7" ht="20.100000000000001" customHeight="1" x14ac:dyDescent="0.15">
      <c r="A31" s="22" t="s">
        <v>427</v>
      </c>
      <c r="B31" s="22"/>
      <c r="C31" s="23" t="s">
        <v>553</v>
      </c>
      <c r="D31" s="23"/>
      <c r="E31" s="23"/>
      <c r="F31" s="23"/>
      <c r="G31" s="23"/>
    </row>
    <row r="32" spans="1:7" ht="24.95" customHeight="1" x14ac:dyDescent="0.15">
      <c r="A32" s="22" t="s">
        <v>429</v>
      </c>
      <c r="B32" s="22"/>
      <c r="C32" s="23" t="s">
        <v>401</v>
      </c>
      <c r="D32" s="23"/>
      <c r="E32" s="23"/>
      <c r="F32" s="23"/>
      <c r="G32" s="23"/>
    </row>
    <row r="33" spans="1:7" ht="15" customHeight="1" x14ac:dyDescent="0.15"/>
    <row r="34" spans="1:7" ht="24.95" customHeight="1" x14ac:dyDescent="0.15">
      <c r="A34" s="15" t="s">
        <v>623</v>
      </c>
      <c r="B34" s="15"/>
      <c r="C34" s="15"/>
      <c r="D34" s="15"/>
      <c r="E34" s="15"/>
      <c r="F34" s="15"/>
      <c r="G34" s="15"/>
    </row>
    <row r="35" spans="1:7" ht="15" customHeight="1" x14ac:dyDescent="0.15"/>
    <row r="36" spans="1:7" ht="50.1" customHeight="1" x14ac:dyDescent="0.15">
      <c r="A36" s="5" t="s">
        <v>335</v>
      </c>
      <c r="B36" s="20" t="s">
        <v>565</v>
      </c>
      <c r="C36" s="20"/>
      <c r="D36" s="5" t="s">
        <v>608</v>
      </c>
      <c r="E36" s="5" t="s">
        <v>609</v>
      </c>
      <c r="F36" s="5" t="s">
        <v>610</v>
      </c>
      <c r="G36" s="5" t="s">
        <v>611</v>
      </c>
    </row>
    <row r="37" spans="1:7" ht="15" customHeight="1" x14ac:dyDescent="0.15">
      <c r="A37" s="5">
        <v>1</v>
      </c>
      <c r="B37" s="20">
        <v>2</v>
      </c>
      <c r="C37" s="20"/>
      <c r="D37" s="5">
        <v>3</v>
      </c>
      <c r="E37" s="5">
        <v>4</v>
      </c>
      <c r="F37" s="5">
        <v>5</v>
      </c>
      <c r="G37" s="5">
        <v>6</v>
      </c>
    </row>
    <row r="38" spans="1:7" ht="60" customHeight="1" x14ac:dyDescent="0.15">
      <c r="A38" s="5" t="s">
        <v>624</v>
      </c>
      <c r="B38" s="25" t="s">
        <v>625</v>
      </c>
      <c r="C38" s="25"/>
      <c r="D38" s="5" t="s">
        <v>613</v>
      </c>
      <c r="E38" s="8">
        <v>12</v>
      </c>
      <c r="F38" s="8">
        <v>8333.3333330000005</v>
      </c>
      <c r="G38" s="8">
        <v>100000</v>
      </c>
    </row>
    <row r="39" spans="1:7" ht="24.95" customHeight="1" x14ac:dyDescent="0.15">
      <c r="A39" s="24" t="s">
        <v>614</v>
      </c>
      <c r="B39" s="24"/>
      <c r="C39" s="24"/>
      <c r="D39" s="24"/>
      <c r="E39" s="10">
        <f>SUBTOTAL(9,E38:E38)</f>
        <v>12</v>
      </c>
      <c r="F39" s="10" t="s">
        <v>552</v>
      </c>
      <c r="G39" s="10">
        <f>SUBTOTAL(9,G38:G38)</f>
        <v>100000</v>
      </c>
    </row>
    <row r="40" spans="1:7" ht="60" customHeight="1" x14ac:dyDescent="0.15">
      <c r="A40" s="5" t="s">
        <v>626</v>
      </c>
      <c r="B40" s="25" t="s">
        <v>627</v>
      </c>
      <c r="C40" s="25"/>
      <c r="D40" s="5" t="s">
        <v>401</v>
      </c>
      <c r="E40" s="8">
        <v>1</v>
      </c>
      <c r="F40" s="8">
        <v>6300</v>
      </c>
      <c r="G40" s="8">
        <v>6300</v>
      </c>
    </row>
    <row r="41" spans="1:7" ht="24.95" customHeight="1" x14ac:dyDescent="0.15">
      <c r="A41" s="24" t="s">
        <v>614</v>
      </c>
      <c r="B41" s="24"/>
      <c r="C41" s="24"/>
      <c r="D41" s="24"/>
      <c r="E41" s="10">
        <f>SUBTOTAL(9,E40:E40)</f>
        <v>1</v>
      </c>
      <c r="F41" s="10" t="s">
        <v>552</v>
      </c>
      <c r="G41" s="10">
        <f>SUBTOTAL(9,G40:G40)</f>
        <v>6300</v>
      </c>
    </row>
    <row r="42" spans="1:7" ht="24.95" customHeight="1" x14ac:dyDescent="0.15">
      <c r="A42" s="24" t="s">
        <v>615</v>
      </c>
      <c r="B42" s="24"/>
      <c r="C42" s="24"/>
      <c r="D42" s="24"/>
      <c r="E42" s="24"/>
      <c r="F42" s="24"/>
      <c r="G42" s="10">
        <f>SUBTOTAL(9,G38:G41)</f>
        <v>106300</v>
      </c>
    </row>
    <row r="43" spans="1:7" ht="24.95" customHeight="1" x14ac:dyDescent="0.15"/>
    <row r="44" spans="1:7" ht="20.100000000000001" customHeight="1" x14ac:dyDescent="0.15">
      <c r="A44" s="22" t="s">
        <v>426</v>
      </c>
      <c r="B44" s="22"/>
      <c r="C44" s="23" t="s">
        <v>289</v>
      </c>
      <c r="D44" s="23"/>
      <c r="E44" s="23"/>
      <c r="F44" s="23"/>
      <c r="G44" s="23"/>
    </row>
    <row r="45" spans="1:7" ht="20.100000000000001" customHeight="1" x14ac:dyDescent="0.15">
      <c r="A45" s="22" t="s">
        <v>427</v>
      </c>
      <c r="B45" s="22"/>
      <c r="C45" s="23" t="s">
        <v>553</v>
      </c>
      <c r="D45" s="23"/>
      <c r="E45" s="23"/>
      <c r="F45" s="23"/>
      <c r="G45" s="23"/>
    </row>
    <row r="46" spans="1:7" ht="24.95" customHeight="1" x14ac:dyDescent="0.15">
      <c r="A46" s="22" t="s">
        <v>429</v>
      </c>
      <c r="B46" s="22"/>
      <c r="C46" s="23" t="s">
        <v>401</v>
      </c>
      <c r="D46" s="23"/>
      <c r="E46" s="23"/>
      <c r="F46" s="23"/>
      <c r="G46" s="23"/>
    </row>
    <row r="47" spans="1:7" ht="15" customHeight="1" x14ac:dyDescent="0.15"/>
    <row r="48" spans="1:7" ht="24.95" customHeight="1" x14ac:dyDescent="0.15">
      <c r="A48" s="15" t="s">
        <v>628</v>
      </c>
      <c r="B48" s="15"/>
      <c r="C48" s="15"/>
      <c r="D48" s="15"/>
      <c r="E48" s="15"/>
      <c r="F48" s="15"/>
      <c r="G48" s="15"/>
    </row>
    <row r="49" spans="1:7" ht="15" customHeight="1" x14ac:dyDescent="0.15"/>
    <row r="50" spans="1:7" ht="50.1" customHeight="1" x14ac:dyDescent="0.15">
      <c r="A50" s="5" t="s">
        <v>335</v>
      </c>
      <c r="B50" s="20" t="s">
        <v>565</v>
      </c>
      <c r="C50" s="20"/>
      <c r="D50" s="5" t="s">
        <v>608</v>
      </c>
      <c r="E50" s="5" t="s">
        <v>609</v>
      </c>
      <c r="F50" s="5" t="s">
        <v>610</v>
      </c>
      <c r="G50" s="5" t="s">
        <v>611</v>
      </c>
    </row>
    <row r="51" spans="1:7" ht="15" customHeight="1" x14ac:dyDescent="0.15">
      <c r="A51" s="5">
        <v>1</v>
      </c>
      <c r="B51" s="20">
        <v>2</v>
      </c>
      <c r="C51" s="20"/>
      <c r="D51" s="5">
        <v>3</v>
      </c>
      <c r="E51" s="5">
        <v>4</v>
      </c>
      <c r="F51" s="5">
        <v>5</v>
      </c>
      <c r="G51" s="5">
        <v>6</v>
      </c>
    </row>
    <row r="52" spans="1:7" ht="80.099999999999994" customHeight="1" x14ac:dyDescent="0.15">
      <c r="A52" s="5" t="s">
        <v>629</v>
      </c>
      <c r="B52" s="25" t="s">
        <v>630</v>
      </c>
      <c r="C52" s="25"/>
      <c r="D52" s="5" t="s">
        <v>401</v>
      </c>
      <c r="E52" s="8">
        <v>5</v>
      </c>
      <c r="F52" s="8">
        <v>20000</v>
      </c>
      <c r="G52" s="8">
        <v>100000</v>
      </c>
    </row>
    <row r="53" spans="1:7" ht="24.95" customHeight="1" x14ac:dyDescent="0.15">
      <c r="A53" s="24" t="s">
        <v>614</v>
      </c>
      <c r="B53" s="24"/>
      <c r="C53" s="24"/>
      <c r="D53" s="24"/>
      <c r="E53" s="10">
        <f>SUBTOTAL(9,E52:E52)</f>
        <v>5</v>
      </c>
      <c r="F53" s="10" t="s">
        <v>552</v>
      </c>
      <c r="G53" s="10">
        <f>SUBTOTAL(9,G52:G52)</f>
        <v>100000</v>
      </c>
    </row>
    <row r="54" spans="1:7" ht="24.95" customHeight="1" x14ac:dyDescent="0.15">
      <c r="A54" s="24" t="s">
        <v>615</v>
      </c>
      <c r="B54" s="24"/>
      <c r="C54" s="24"/>
      <c r="D54" s="24"/>
      <c r="E54" s="24"/>
      <c r="F54" s="24"/>
      <c r="G54" s="10">
        <f>SUBTOTAL(9,G52:G53)</f>
        <v>100000</v>
      </c>
    </row>
    <row r="55" spans="1:7" ht="24.95" customHeight="1" x14ac:dyDescent="0.15"/>
    <row r="56" spans="1:7" ht="20.100000000000001" customHeight="1" x14ac:dyDescent="0.15">
      <c r="A56" s="22" t="s">
        <v>426</v>
      </c>
      <c r="B56" s="22"/>
      <c r="C56" s="23" t="s">
        <v>289</v>
      </c>
      <c r="D56" s="23"/>
      <c r="E56" s="23"/>
      <c r="F56" s="23"/>
      <c r="G56" s="23"/>
    </row>
    <row r="57" spans="1:7" ht="20.100000000000001" customHeight="1" x14ac:dyDescent="0.15">
      <c r="A57" s="22" t="s">
        <v>427</v>
      </c>
      <c r="B57" s="22"/>
      <c r="C57" s="23" t="s">
        <v>553</v>
      </c>
      <c r="D57" s="23"/>
      <c r="E57" s="23"/>
      <c r="F57" s="23"/>
      <c r="G57" s="23"/>
    </row>
    <row r="58" spans="1:7" ht="24.95" customHeight="1" x14ac:dyDescent="0.15">
      <c r="A58" s="22" t="s">
        <v>429</v>
      </c>
      <c r="B58" s="22"/>
      <c r="C58" s="23" t="s">
        <v>401</v>
      </c>
      <c r="D58" s="23"/>
      <c r="E58" s="23"/>
      <c r="F58" s="23"/>
      <c r="G58" s="23"/>
    </row>
    <row r="59" spans="1:7" ht="15" customHeight="1" x14ac:dyDescent="0.15"/>
    <row r="60" spans="1:7" ht="24.95" customHeight="1" x14ac:dyDescent="0.15">
      <c r="A60" s="15" t="s">
        <v>631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5" t="s">
        <v>335</v>
      </c>
      <c r="B62" s="20" t="s">
        <v>565</v>
      </c>
      <c r="C62" s="20"/>
      <c r="D62" s="5" t="s">
        <v>608</v>
      </c>
      <c r="E62" s="5" t="s">
        <v>609</v>
      </c>
      <c r="F62" s="5" t="s">
        <v>610</v>
      </c>
      <c r="G62" s="5" t="s">
        <v>611</v>
      </c>
    </row>
    <row r="63" spans="1:7" ht="15" customHeight="1" x14ac:dyDescent="0.15">
      <c r="A63" s="5">
        <v>1</v>
      </c>
      <c r="B63" s="20">
        <v>2</v>
      </c>
      <c r="C63" s="20"/>
      <c r="D63" s="5">
        <v>3</v>
      </c>
      <c r="E63" s="5">
        <v>4</v>
      </c>
      <c r="F63" s="5">
        <v>5</v>
      </c>
      <c r="G63" s="5">
        <v>6</v>
      </c>
    </row>
    <row r="64" spans="1:7" ht="39.950000000000003" customHeight="1" x14ac:dyDescent="0.15">
      <c r="A64" s="5" t="s">
        <v>632</v>
      </c>
      <c r="B64" s="25" t="s">
        <v>633</v>
      </c>
      <c r="C64" s="25"/>
      <c r="D64" s="5" t="s">
        <v>401</v>
      </c>
      <c r="E64" s="8">
        <v>55</v>
      </c>
      <c r="F64" s="8">
        <v>680</v>
      </c>
      <c r="G64" s="8">
        <v>37400</v>
      </c>
    </row>
    <row r="65" spans="1:7" ht="24.95" customHeight="1" x14ac:dyDescent="0.15">
      <c r="A65" s="24" t="s">
        <v>614</v>
      </c>
      <c r="B65" s="24"/>
      <c r="C65" s="24"/>
      <c r="D65" s="24"/>
      <c r="E65" s="10">
        <f>SUBTOTAL(9,E64:E64)</f>
        <v>55</v>
      </c>
      <c r="F65" s="10" t="s">
        <v>552</v>
      </c>
      <c r="G65" s="10">
        <f>SUBTOTAL(9,G64:G64)</f>
        <v>37400</v>
      </c>
    </row>
    <row r="66" spans="1:7" ht="24.95" customHeight="1" x14ac:dyDescent="0.15">
      <c r="A66" s="24" t="s">
        <v>615</v>
      </c>
      <c r="B66" s="24"/>
      <c r="C66" s="24"/>
      <c r="D66" s="24"/>
      <c r="E66" s="24"/>
      <c r="F66" s="24"/>
      <c r="G66" s="10">
        <f>SUBTOTAL(9,G64:G65)</f>
        <v>37400</v>
      </c>
    </row>
    <row r="67" spans="1:7" ht="24.95" customHeight="1" x14ac:dyDescent="0.15"/>
    <row r="68" spans="1:7" ht="20.100000000000001" customHeight="1" x14ac:dyDescent="0.15">
      <c r="A68" s="22" t="s">
        <v>426</v>
      </c>
      <c r="B68" s="22"/>
      <c r="C68" s="23" t="s">
        <v>289</v>
      </c>
      <c r="D68" s="23"/>
      <c r="E68" s="23"/>
      <c r="F68" s="23"/>
      <c r="G68" s="23"/>
    </row>
    <row r="69" spans="1:7" ht="20.100000000000001" customHeight="1" x14ac:dyDescent="0.15">
      <c r="A69" s="22" t="s">
        <v>427</v>
      </c>
      <c r="B69" s="22"/>
      <c r="C69" s="23" t="s">
        <v>553</v>
      </c>
      <c r="D69" s="23"/>
      <c r="E69" s="23"/>
      <c r="F69" s="23"/>
      <c r="G69" s="23"/>
    </row>
    <row r="70" spans="1:7" ht="24.95" customHeight="1" x14ac:dyDescent="0.15">
      <c r="A70" s="22" t="s">
        <v>429</v>
      </c>
      <c r="B70" s="22"/>
      <c r="C70" s="23" t="s">
        <v>401</v>
      </c>
      <c r="D70" s="23"/>
      <c r="E70" s="23"/>
      <c r="F70" s="23"/>
      <c r="G70" s="23"/>
    </row>
    <row r="71" spans="1:7" ht="15" customHeight="1" x14ac:dyDescent="0.15"/>
    <row r="72" spans="1:7" ht="24.95" customHeight="1" x14ac:dyDescent="0.15">
      <c r="A72" s="15" t="s">
        <v>634</v>
      </c>
      <c r="B72" s="15"/>
      <c r="C72" s="15"/>
      <c r="D72" s="15"/>
      <c r="E72" s="15"/>
      <c r="F72" s="15"/>
      <c r="G72" s="15"/>
    </row>
    <row r="73" spans="1:7" ht="15" customHeight="1" x14ac:dyDescent="0.15"/>
    <row r="74" spans="1:7" ht="50.1" customHeight="1" x14ac:dyDescent="0.15">
      <c r="A74" s="5" t="s">
        <v>335</v>
      </c>
      <c r="B74" s="20" t="s">
        <v>565</v>
      </c>
      <c r="C74" s="20"/>
      <c r="D74" s="5" t="s">
        <v>608</v>
      </c>
      <c r="E74" s="5" t="s">
        <v>609</v>
      </c>
      <c r="F74" s="5" t="s">
        <v>610</v>
      </c>
      <c r="G74" s="5" t="s">
        <v>611</v>
      </c>
    </row>
    <row r="75" spans="1:7" ht="15" customHeight="1" x14ac:dyDescent="0.15">
      <c r="A75" s="5">
        <v>1</v>
      </c>
      <c r="B75" s="20">
        <v>2</v>
      </c>
      <c r="C75" s="20"/>
      <c r="D75" s="5">
        <v>3</v>
      </c>
      <c r="E75" s="5">
        <v>4</v>
      </c>
      <c r="F75" s="5">
        <v>5</v>
      </c>
      <c r="G75" s="5">
        <v>6</v>
      </c>
    </row>
    <row r="76" spans="1:7" ht="39.950000000000003" customHeight="1" x14ac:dyDescent="0.15">
      <c r="A76" s="5" t="s">
        <v>635</v>
      </c>
      <c r="B76" s="25" t="s">
        <v>636</v>
      </c>
      <c r="C76" s="25"/>
      <c r="D76" s="5" t="s">
        <v>401</v>
      </c>
      <c r="E76" s="8">
        <v>25</v>
      </c>
      <c r="F76" s="8">
        <v>2696</v>
      </c>
      <c r="G76" s="8">
        <v>67400</v>
      </c>
    </row>
    <row r="77" spans="1:7" ht="24.95" customHeight="1" x14ac:dyDescent="0.15">
      <c r="A77" s="24" t="s">
        <v>614</v>
      </c>
      <c r="B77" s="24"/>
      <c r="C77" s="24"/>
      <c r="D77" s="24"/>
      <c r="E77" s="10">
        <f>SUBTOTAL(9,E76:E76)</f>
        <v>25</v>
      </c>
      <c r="F77" s="10" t="s">
        <v>552</v>
      </c>
      <c r="G77" s="10">
        <f>SUBTOTAL(9,G76:G76)</f>
        <v>67400</v>
      </c>
    </row>
    <row r="78" spans="1:7" ht="24.95" customHeight="1" x14ac:dyDescent="0.15">
      <c r="A78" s="24" t="s">
        <v>615</v>
      </c>
      <c r="B78" s="24"/>
      <c r="C78" s="24"/>
      <c r="D78" s="24"/>
      <c r="E78" s="24"/>
      <c r="F78" s="24"/>
      <c r="G78" s="10">
        <f>SUBTOTAL(9,G76:G77)</f>
        <v>67400</v>
      </c>
    </row>
    <row r="79" spans="1:7" ht="24.95" customHeight="1" x14ac:dyDescent="0.15"/>
    <row r="80" spans="1:7" ht="20.100000000000001" customHeight="1" x14ac:dyDescent="0.15">
      <c r="A80" s="22" t="s">
        <v>426</v>
      </c>
      <c r="B80" s="22"/>
      <c r="C80" s="23" t="s">
        <v>289</v>
      </c>
      <c r="D80" s="23"/>
      <c r="E80" s="23"/>
      <c r="F80" s="23"/>
      <c r="G80" s="23"/>
    </row>
    <row r="81" spans="1:7" ht="20.100000000000001" customHeight="1" x14ac:dyDescent="0.15">
      <c r="A81" s="22" t="s">
        <v>427</v>
      </c>
      <c r="B81" s="22"/>
      <c r="C81" s="23" t="s">
        <v>553</v>
      </c>
      <c r="D81" s="23"/>
      <c r="E81" s="23"/>
      <c r="F81" s="23"/>
      <c r="G81" s="23"/>
    </row>
    <row r="82" spans="1:7" ht="24.95" customHeight="1" x14ac:dyDescent="0.15">
      <c r="A82" s="22" t="s">
        <v>429</v>
      </c>
      <c r="B82" s="22"/>
      <c r="C82" s="23" t="s">
        <v>401</v>
      </c>
      <c r="D82" s="23"/>
      <c r="E82" s="23"/>
      <c r="F82" s="23"/>
      <c r="G82" s="23"/>
    </row>
    <row r="83" spans="1:7" ht="15" customHeight="1" x14ac:dyDescent="0.15"/>
    <row r="84" spans="1:7" ht="24.95" customHeight="1" x14ac:dyDescent="0.15">
      <c r="A84" s="15" t="s">
        <v>637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5" t="s">
        <v>335</v>
      </c>
      <c r="B86" s="20" t="s">
        <v>565</v>
      </c>
      <c r="C86" s="20"/>
      <c r="D86" s="5" t="s">
        <v>608</v>
      </c>
      <c r="E86" s="5" t="s">
        <v>609</v>
      </c>
      <c r="F86" s="5" t="s">
        <v>610</v>
      </c>
      <c r="G86" s="5" t="s">
        <v>611</v>
      </c>
    </row>
    <row r="87" spans="1:7" ht="15" customHeight="1" x14ac:dyDescent="0.15">
      <c r="A87" s="5">
        <v>1</v>
      </c>
      <c r="B87" s="20">
        <v>2</v>
      </c>
      <c r="C87" s="20"/>
      <c r="D87" s="5">
        <v>3</v>
      </c>
      <c r="E87" s="5">
        <v>4</v>
      </c>
      <c r="F87" s="5">
        <v>5</v>
      </c>
      <c r="G87" s="5">
        <v>6</v>
      </c>
    </row>
    <row r="88" spans="1:7" ht="39.950000000000003" customHeight="1" x14ac:dyDescent="0.15">
      <c r="A88" s="5" t="s">
        <v>638</v>
      </c>
      <c r="B88" s="25" t="s">
        <v>639</v>
      </c>
      <c r="C88" s="25"/>
      <c r="D88" s="5" t="s">
        <v>401</v>
      </c>
      <c r="E88" s="8">
        <v>192</v>
      </c>
      <c r="F88" s="8">
        <v>150</v>
      </c>
      <c r="G88" s="8">
        <v>28800</v>
      </c>
    </row>
    <row r="89" spans="1:7" ht="39.950000000000003" customHeight="1" x14ac:dyDescent="0.15">
      <c r="A89" s="5" t="s">
        <v>638</v>
      </c>
      <c r="B89" s="25" t="s">
        <v>640</v>
      </c>
      <c r="C89" s="25"/>
      <c r="D89" s="5" t="s">
        <v>401</v>
      </c>
      <c r="E89" s="8">
        <v>100</v>
      </c>
      <c r="F89" s="8">
        <v>900</v>
      </c>
      <c r="G89" s="8">
        <v>90000</v>
      </c>
    </row>
    <row r="90" spans="1:7" ht="39.950000000000003" customHeight="1" x14ac:dyDescent="0.15">
      <c r="A90" s="5" t="s">
        <v>638</v>
      </c>
      <c r="B90" s="25" t="s">
        <v>641</v>
      </c>
      <c r="C90" s="25"/>
      <c r="D90" s="5" t="s">
        <v>401</v>
      </c>
      <c r="E90" s="8">
        <v>12</v>
      </c>
      <c r="F90" s="8">
        <v>3500</v>
      </c>
      <c r="G90" s="8">
        <v>42000</v>
      </c>
    </row>
    <row r="91" spans="1:7" ht="24.95" customHeight="1" x14ac:dyDescent="0.15">
      <c r="A91" s="24" t="s">
        <v>614</v>
      </c>
      <c r="B91" s="24"/>
      <c r="C91" s="24"/>
      <c r="D91" s="24"/>
      <c r="E91" s="10">
        <f>SUBTOTAL(9,E88:E90)</f>
        <v>304</v>
      </c>
      <c r="F91" s="10" t="s">
        <v>552</v>
      </c>
      <c r="G91" s="10">
        <f>SUBTOTAL(9,G88:G90)</f>
        <v>160800</v>
      </c>
    </row>
    <row r="92" spans="1:7" ht="24.95" customHeight="1" x14ac:dyDescent="0.15">
      <c r="A92" s="24" t="s">
        <v>615</v>
      </c>
      <c r="B92" s="24"/>
      <c r="C92" s="24"/>
      <c r="D92" s="24"/>
      <c r="E92" s="24"/>
      <c r="F92" s="24"/>
      <c r="G92" s="10">
        <f>SUBTOTAL(9,G88:G91)</f>
        <v>160800</v>
      </c>
    </row>
    <row r="93" spans="1:7" ht="24.95" customHeight="1" x14ac:dyDescent="0.15"/>
    <row r="94" spans="1:7" ht="20.100000000000001" customHeight="1" x14ac:dyDescent="0.15">
      <c r="A94" s="22" t="s">
        <v>426</v>
      </c>
      <c r="B94" s="22"/>
      <c r="C94" s="23" t="s">
        <v>289</v>
      </c>
      <c r="D94" s="23"/>
      <c r="E94" s="23"/>
      <c r="F94" s="23"/>
      <c r="G94" s="23"/>
    </row>
    <row r="95" spans="1:7" ht="20.100000000000001" customHeight="1" x14ac:dyDescent="0.15">
      <c r="A95" s="22" t="s">
        <v>427</v>
      </c>
      <c r="B95" s="22"/>
      <c r="C95" s="23" t="s">
        <v>428</v>
      </c>
      <c r="D95" s="23"/>
      <c r="E95" s="23"/>
      <c r="F95" s="23"/>
      <c r="G95" s="23"/>
    </row>
    <row r="96" spans="1:7" ht="24.95" customHeight="1" x14ac:dyDescent="0.15">
      <c r="A96" s="22" t="s">
        <v>429</v>
      </c>
      <c r="B96" s="22"/>
      <c r="C96" s="23" t="s">
        <v>401</v>
      </c>
      <c r="D96" s="23"/>
      <c r="E96" s="23"/>
      <c r="F96" s="23"/>
      <c r="G96" s="23"/>
    </row>
    <row r="97" spans="1:7" ht="15" customHeight="1" x14ac:dyDescent="0.15"/>
    <row r="98" spans="1:7" ht="24.95" customHeight="1" x14ac:dyDescent="0.15">
      <c r="A98" s="15" t="s">
        <v>642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5" t="s">
        <v>335</v>
      </c>
      <c r="B100" s="20" t="s">
        <v>565</v>
      </c>
      <c r="C100" s="20"/>
      <c r="D100" s="5" t="s">
        <v>608</v>
      </c>
      <c r="E100" s="5" t="s">
        <v>609</v>
      </c>
      <c r="F100" s="5" t="s">
        <v>610</v>
      </c>
      <c r="G100" s="5" t="s">
        <v>611</v>
      </c>
    </row>
    <row r="101" spans="1:7" ht="15" customHeight="1" x14ac:dyDescent="0.15">
      <c r="A101" s="5">
        <v>1</v>
      </c>
      <c r="B101" s="20">
        <v>2</v>
      </c>
      <c r="C101" s="20"/>
      <c r="D101" s="5">
        <v>3</v>
      </c>
      <c r="E101" s="5">
        <v>4</v>
      </c>
      <c r="F101" s="5">
        <v>5</v>
      </c>
      <c r="G101" s="5">
        <v>6</v>
      </c>
    </row>
    <row r="102" spans="1:7" ht="60" customHeight="1" x14ac:dyDescent="0.15">
      <c r="A102" s="5" t="s">
        <v>340</v>
      </c>
      <c r="B102" s="25" t="s">
        <v>643</v>
      </c>
      <c r="C102" s="25"/>
      <c r="D102" s="5" t="s">
        <v>613</v>
      </c>
      <c r="E102" s="8">
        <v>12</v>
      </c>
      <c r="F102" s="8">
        <v>4165.8333329999996</v>
      </c>
      <c r="G102" s="8">
        <v>49990</v>
      </c>
    </row>
    <row r="103" spans="1:7" ht="24.95" customHeight="1" x14ac:dyDescent="0.15">
      <c r="A103" s="24" t="s">
        <v>614</v>
      </c>
      <c r="B103" s="24"/>
      <c r="C103" s="24"/>
      <c r="D103" s="24"/>
      <c r="E103" s="10">
        <f>SUBTOTAL(9,E102:E102)</f>
        <v>12</v>
      </c>
      <c r="F103" s="10" t="s">
        <v>552</v>
      </c>
      <c r="G103" s="10">
        <f>SUBTOTAL(9,G102:G102)</f>
        <v>49990</v>
      </c>
    </row>
    <row r="104" spans="1:7" ht="60" customHeight="1" x14ac:dyDescent="0.15">
      <c r="A104" s="5" t="s">
        <v>61</v>
      </c>
      <c r="B104" s="25" t="s">
        <v>644</v>
      </c>
      <c r="C104" s="25"/>
      <c r="D104" s="5" t="s">
        <v>401</v>
      </c>
      <c r="E104" s="8">
        <v>12</v>
      </c>
      <c r="F104" s="8">
        <v>5700</v>
      </c>
      <c r="G104" s="8">
        <v>68400</v>
      </c>
    </row>
    <row r="105" spans="1:7" ht="24.95" customHeight="1" x14ac:dyDescent="0.15">
      <c r="A105" s="24" t="s">
        <v>614</v>
      </c>
      <c r="B105" s="24"/>
      <c r="C105" s="24"/>
      <c r="D105" s="24"/>
      <c r="E105" s="10">
        <f>SUBTOTAL(9,E104:E104)</f>
        <v>12</v>
      </c>
      <c r="F105" s="10" t="s">
        <v>552</v>
      </c>
      <c r="G105" s="10">
        <f>SUBTOTAL(9,G104:G104)</f>
        <v>68400</v>
      </c>
    </row>
    <row r="106" spans="1:7" ht="60" customHeight="1" x14ac:dyDescent="0.15">
      <c r="A106" s="5" t="s">
        <v>442</v>
      </c>
      <c r="B106" s="25" t="s">
        <v>645</v>
      </c>
      <c r="C106" s="25"/>
      <c r="D106" s="5" t="s">
        <v>613</v>
      </c>
      <c r="E106" s="8">
        <v>12</v>
      </c>
      <c r="F106" s="8">
        <v>4000</v>
      </c>
      <c r="G106" s="8">
        <v>48000</v>
      </c>
    </row>
    <row r="107" spans="1:7" ht="60" customHeight="1" x14ac:dyDescent="0.15">
      <c r="A107" s="5" t="s">
        <v>442</v>
      </c>
      <c r="B107" s="25" t="s">
        <v>646</v>
      </c>
      <c r="C107" s="25"/>
      <c r="D107" s="5" t="s">
        <v>613</v>
      </c>
      <c r="E107" s="8">
        <v>12</v>
      </c>
      <c r="F107" s="8">
        <v>3416.67</v>
      </c>
      <c r="G107" s="8">
        <v>41000.04</v>
      </c>
    </row>
    <row r="108" spans="1:7" ht="24.95" customHeight="1" x14ac:dyDescent="0.15">
      <c r="A108" s="24" t="s">
        <v>614</v>
      </c>
      <c r="B108" s="24"/>
      <c r="C108" s="24"/>
      <c r="D108" s="24"/>
      <c r="E108" s="10">
        <f>SUBTOTAL(9,E106:E107)</f>
        <v>24</v>
      </c>
      <c r="F108" s="10" t="s">
        <v>552</v>
      </c>
      <c r="G108" s="10">
        <f>SUBTOTAL(9,G106:G107)</f>
        <v>89000.040000000008</v>
      </c>
    </row>
    <row r="109" spans="1:7" ht="80.099999999999994" customHeight="1" x14ac:dyDescent="0.15">
      <c r="A109" s="5" t="s">
        <v>32</v>
      </c>
      <c r="B109" s="25" t="s">
        <v>647</v>
      </c>
      <c r="C109" s="25"/>
      <c r="D109" s="5" t="s">
        <v>401</v>
      </c>
      <c r="E109" s="8">
        <v>1</v>
      </c>
      <c r="F109" s="8">
        <v>4300</v>
      </c>
      <c r="G109" s="8">
        <v>4300</v>
      </c>
    </row>
    <row r="110" spans="1:7" ht="24.95" customHeight="1" x14ac:dyDescent="0.15">
      <c r="A110" s="24" t="s">
        <v>614</v>
      </c>
      <c r="B110" s="24"/>
      <c r="C110" s="24"/>
      <c r="D110" s="24"/>
      <c r="E110" s="10">
        <f>SUBTOTAL(9,E109:E109)</f>
        <v>1</v>
      </c>
      <c r="F110" s="10" t="s">
        <v>552</v>
      </c>
      <c r="G110" s="10">
        <f>SUBTOTAL(9,G109:G109)</f>
        <v>4300</v>
      </c>
    </row>
    <row r="111" spans="1:7" ht="24.95" customHeight="1" x14ac:dyDescent="0.15">
      <c r="A111" s="24" t="s">
        <v>615</v>
      </c>
      <c r="B111" s="24"/>
      <c r="C111" s="24"/>
      <c r="D111" s="24"/>
      <c r="E111" s="24"/>
      <c r="F111" s="24"/>
      <c r="G111" s="10">
        <f>SUBTOTAL(9,G102:G110)</f>
        <v>211690.04</v>
      </c>
    </row>
    <row r="112" spans="1:7" ht="24.95" customHeight="1" x14ac:dyDescent="0.15"/>
    <row r="113" spans="1:7" ht="20.100000000000001" customHeight="1" x14ac:dyDescent="0.15">
      <c r="A113" s="22" t="s">
        <v>426</v>
      </c>
      <c r="B113" s="22"/>
      <c r="C113" s="23" t="s">
        <v>289</v>
      </c>
      <c r="D113" s="23"/>
      <c r="E113" s="23"/>
      <c r="F113" s="23"/>
      <c r="G113" s="23"/>
    </row>
    <row r="114" spans="1:7" ht="20.100000000000001" customHeight="1" x14ac:dyDescent="0.15">
      <c r="A114" s="22" t="s">
        <v>427</v>
      </c>
      <c r="B114" s="22"/>
      <c r="C114" s="23" t="s">
        <v>428</v>
      </c>
      <c r="D114" s="23"/>
      <c r="E114" s="23"/>
      <c r="F114" s="23"/>
      <c r="G114" s="23"/>
    </row>
    <row r="115" spans="1:7" ht="24.95" customHeight="1" x14ac:dyDescent="0.15">
      <c r="A115" s="22" t="s">
        <v>429</v>
      </c>
      <c r="B115" s="22"/>
      <c r="C115" s="23" t="s">
        <v>401</v>
      </c>
      <c r="D115" s="23"/>
      <c r="E115" s="23"/>
      <c r="F115" s="23"/>
      <c r="G115" s="23"/>
    </row>
    <row r="116" spans="1:7" ht="15" customHeight="1" x14ac:dyDescent="0.15"/>
    <row r="117" spans="1:7" ht="24.95" customHeight="1" x14ac:dyDescent="0.15">
      <c r="A117" s="15" t="s">
        <v>648</v>
      </c>
      <c r="B117" s="15"/>
      <c r="C117" s="15"/>
      <c r="D117" s="15"/>
      <c r="E117" s="15"/>
      <c r="F117" s="15"/>
      <c r="G117" s="15"/>
    </row>
    <row r="118" spans="1:7" ht="15" customHeight="1" x14ac:dyDescent="0.15"/>
    <row r="119" spans="1:7" ht="50.1" customHeight="1" x14ac:dyDescent="0.15">
      <c r="A119" s="5" t="s">
        <v>335</v>
      </c>
      <c r="B119" s="20" t="s">
        <v>565</v>
      </c>
      <c r="C119" s="20"/>
      <c r="D119" s="5" t="s">
        <v>608</v>
      </c>
      <c r="E119" s="5" t="s">
        <v>609</v>
      </c>
      <c r="F119" s="5" t="s">
        <v>610</v>
      </c>
      <c r="G119" s="5" t="s">
        <v>611</v>
      </c>
    </row>
    <row r="120" spans="1:7" ht="15" customHeight="1" x14ac:dyDescent="0.15">
      <c r="A120" s="5">
        <v>1</v>
      </c>
      <c r="B120" s="20">
        <v>2</v>
      </c>
      <c r="C120" s="20"/>
      <c r="D120" s="5">
        <v>3</v>
      </c>
      <c r="E120" s="5">
        <v>4</v>
      </c>
      <c r="F120" s="5">
        <v>5</v>
      </c>
      <c r="G120" s="5">
        <v>6</v>
      </c>
    </row>
    <row r="121" spans="1:7" ht="60" customHeight="1" x14ac:dyDescent="0.15">
      <c r="A121" s="5" t="s">
        <v>649</v>
      </c>
      <c r="B121" s="25" t="s">
        <v>650</v>
      </c>
      <c r="C121" s="25"/>
      <c r="D121" s="5" t="s">
        <v>401</v>
      </c>
      <c r="E121" s="8">
        <v>340</v>
      </c>
      <c r="F121" s="8">
        <v>5050</v>
      </c>
      <c r="G121" s="8">
        <v>1717000</v>
      </c>
    </row>
    <row r="122" spans="1:7" ht="24.95" customHeight="1" x14ac:dyDescent="0.15">
      <c r="A122" s="24" t="s">
        <v>614</v>
      </c>
      <c r="B122" s="24"/>
      <c r="C122" s="24"/>
      <c r="D122" s="24"/>
      <c r="E122" s="10">
        <f>SUBTOTAL(9,E121:E121)</f>
        <v>340</v>
      </c>
      <c r="F122" s="10" t="s">
        <v>552</v>
      </c>
      <c r="G122" s="10">
        <f>SUBTOTAL(9,G121:G121)</f>
        <v>1717000</v>
      </c>
    </row>
    <row r="123" spans="1:7" ht="60" customHeight="1" x14ac:dyDescent="0.15">
      <c r="A123" s="5" t="s">
        <v>651</v>
      </c>
      <c r="B123" s="25" t="s">
        <v>652</v>
      </c>
      <c r="C123" s="25"/>
      <c r="D123" s="5" t="s">
        <v>401</v>
      </c>
      <c r="E123" s="8">
        <v>192</v>
      </c>
      <c r="F123" s="8">
        <v>5000</v>
      </c>
      <c r="G123" s="8">
        <v>960000</v>
      </c>
    </row>
    <row r="124" spans="1:7" ht="24.95" customHeight="1" x14ac:dyDescent="0.15">
      <c r="A124" s="24" t="s">
        <v>614</v>
      </c>
      <c r="B124" s="24"/>
      <c r="C124" s="24"/>
      <c r="D124" s="24"/>
      <c r="E124" s="10">
        <f>SUBTOTAL(9,E123:E123)</f>
        <v>192</v>
      </c>
      <c r="F124" s="10" t="s">
        <v>552</v>
      </c>
      <c r="G124" s="10">
        <f>SUBTOTAL(9,G123:G123)</f>
        <v>960000</v>
      </c>
    </row>
    <row r="125" spans="1:7" ht="60" customHeight="1" x14ac:dyDescent="0.15">
      <c r="A125" s="5" t="s">
        <v>653</v>
      </c>
      <c r="B125" s="25" t="s">
        <v>654</v>
      </c>
      <c r="C125" s="25"/>
      <c r="D125" s="5" t="s">
        <v>613</v>
      </c>
      <c r="E125" s="8">
        <v>73</v>
      </c>
      <c r="F125" s="8">
        <v>8000</v>
      </c>
      <c r="G125" s="8">
        <v>584000</v>
      </c>
    </row>
    <row r="126" spans="1:7" ht="24.95" customHeight="1" x14ac:dyDescent="0.15">
      <c r="A126" s="24" t="s">
        <v>614</v>
      </c>
      <c r="B126" s="24"/>
      <c r="C126" s="24"/>
      <c r="D126" s="24"/>
      <c r="E126" s="10">
        <f>SUBTOTAL(9,E125:E125)</f>
        <v>73</v>
      </c>
      <c r="F126" s="10" t="s">
        <v>552</v>
      </c>
      <c r="G126" s="10">
        <f>SUBTOTAL(9,G125:G125)</f>
        <v>584000</v>
      </c>
    </row>
    <row r="127" spans="1:7" ht="60" customHeight="1" x14ac:dyDescent="0.15">
      <c r="A127" s="5" t="s">
        <v>655</v>
      </c>
      <c r="B127" s="25" t="s">
        <v>656</v>
      </c>
      <c r="C127" s="25"/>
      <c r="D127" s="5" t="s">
        <v>401</v>
      </c>
      <c r="E127" s="8">
        <v>100</v>
      </c>
      <c r="F127" s="8">
        <v>5020</v>
      </c>
      <c r="G127" s="8">
        <v>502000</v>
      </c>
    </row>
    <row r="128" spans="1:7" ht="24.95" customHeight="1" x14ac:dyDescent="0.15">
      <c r="A128" s="24" t="s">
        <v>614</v>
      </c>
      <c r="B128" s="24"/>
      <c r="C128" s="24"/>
      <c r="D128" s="24"/>
      <c r="E128" s="10">
        <f>SUBTOTAL(9,E127:E127)</f>
        <v>100</v>
      </c>
      <c r="F128" s="10" t="s">
        <v>552</v>
      </c>
      <c r="G128" s="10">
        <f>SUBTOTAL(9,G127:G127)</f>
        <v>502000</v>
      </c>
    </row>
    <row r="129" spans="1:7" ht="60" customHeight="1" x14ac:dyDescent="0.15">
      <c r="A129" s="5" t="s">
        <v>657</v>
      </c>
      <c r="B129" s="25" t="s">
        <v>658</v>
      </c>
      <c r="C129" s="25"/>
      <c r="D129" s="5" t="s">
        <v>401</v>
      </c>
      <c r="E129" s="8">
        <v>100</v>
      </c>
      <c r="F129" s="8">
        <v>5210</v>
      </c>
      <c r="G129" s="8">
        <v>521000</v>
      </c>
    </row>
    <row r="130" spans="1:7" ht="24.95" customHeight="1" x14ac:dyDescent="0.15">
      <c r="A130" s="24" t="s">
        <v>614</v>
      </c>
      <c r="B130" s="24"/>
      <c r="C130" s="24"/>
      <c r="D130" s="24"/>
      <c r="E130" s="10">
        <f>SUBTOTAL(9,E129:E129)</f>
        <v>100</v>
      </c>
      <c r="F130" s="10" t="s">
        <v>552</v>
      </c>
      <c r="G130" s="10">
        <f>SUBTOTAL(9,G129:G129)</f>
        <v>521000</v>
      </c>
    </row>
    <row r="131" spans="1:7" ht="60" customHeight="1" x14ac:dyDescent="0.15">
      <c r="A131" s="5" t="s">
        <v>659</v>
      </c>
      <c r="B131" s="25" t="s">
        <v>658</v>
      </c>
      <c r="C131" s="25"/>
      <c r="D131" s="5" t="s">
        <v>401</v>
      </c>
      <c r="E131" s="8">
        <v>100</v>
      </c>
      <c r="F131" s="8">
        <v>4480</v>
      </c>
      <c r="G131" s="8">
        <v>448000</v>
      </c>
    </row>
    <row r="132" spans="1:7" ht="60" customHeight="1" x14ac:dyDescent="0.15">
      <c r="A132" s="5" t="s">
        <v>659</v>
      </c>
      <c r="B132" s="25" t="s">
        <v>660</v>
      </c>
      <c r="C132" s="25"/>
      <c r="D132" s="5" t="s">
        <v>401</v>
      </c>
      <c r="E132" s="8">
        <v>90</v>
      </c>
      <c r="F132" s="8">
        <v>3000</v>
      </c>
      <c r="G132" s="8">
        <v>270000</v>
      </c>
    </row>
    <row r="133" spans="1:7" ht="24.95" customHeight="1" x14ac:dyDescent="0.15">
      <c r="A133" s="24" t="s">
        <v>614</v>
      </c>
      <c r="B133" s="24"/>
      <c r="C133" s="24"/>
      <c r="D133" s="24"/>
      <c r="E133" s="10">
        <f>SUBTOTAL(9,E131:E132)</f>
        <v>190</v>
      </c>
      <c r="F133" s="10" t="s">
        <v>552</v>
      </c>
      <c r="G133" s="10">
        <f>SUBTOTAL(9,G131:G132)</f>
        <v>718000</v>
      </c>
    </row>
    <row r="134" spans="1:7" ht="24.95" customHeight="1" x14ac:dyDescent="0.15">
      <c r="A134" s="24" t="s">
        <v>615</v>
      </c>
      <c r="B134" s="24"/>
      <c r="C134" s="24"/>
      <c r="D134" s="24"/>
      <c r="E134" s="24"/>
      <c r="F134" s="24"/>
      <c r="G134" s="10">
        <f>SUBTOTAL(9,G121:G133)</f>
        <v>5002000</v>
      </c>
    </row>
    <row r="135" spans="1:7" ht="24.95" customHeight="1" x14ac:dyDescent="0.15"/>
    <row r="136" spans="1:7" ht="20.100000000000001" customHeight="1" x14ac:dyDescent="0.15">
      <c r="A136" s="22" t="s">
        <v>426</v>
      </c>
      <c r="B136" s="22"/>
      <c r="C136" s="23" t="s">
        <v>289</v>
      </c>
      <c r="D136" s="23"/>
      <c r="E136" s="23"/>
      <c r="F136" s="23"/>
      <c r="G136" s="23"/>
    </row>
    <row r="137" spans="1:7" ht="20.100000000000001" customHeight="1" x14ac:dyDescent="0.15">
      <c r="A137" s="22" t="s">
        <v>427</v>
      </c>
      <c r="B137" s="22"/>
      <c r="C137" s="23" t="s">
        <v>428</v>
      </c>
      <c r="D137" s="23"/>
      <c r="E137" s="23"/>
      <c r="F137" s="23"/>
      <c r="G137" s="23"/>
    </row>
    <row r="138" spans="1:7" ht="24.95" customHeight="1" x14ac:dyDescent="0.15">
      <c r="A138" s="22" t="s">
        <v>429</v>
      </c>
      <c r="B138" s="22"/>
      <c r="C138" s="23" t="s">
        <v>401</v>
      </c>
      <c r="D138" s="23"/>
      <c r="E138" s="23"/>
      <c r="F138" s="23"/>
      <c r="G138" s="23"/>
    </row>
    <row r="139" spans="1:7" ht="15" customHeight="1" x14ac:dyDescent="0.15"/>
    <row r="140" spans="1:7" ht="24.95" customHeight="1" x14ac:dyDescent="0.15">
      <c r="A140" s="15" t="s">
        <v>607</v>
      </c>
      <c r="B140" s="15"/>
      <c r="C140" s="15"/>
      <c r="D140" s="15"/>
      <c r="E140" s="15"/>
      <c r="F140" s="15"/>
      <c r="G140" s="15"/>
    </row>
    <row r="141" spans="1:7" ht="15" customHeight="1" x14ac:dyDescent="0.15"/>
    <row r="142" spans="1:7" ht="50.1" customHeight="1" x14ac:dyDescent="0.15">
      <c r="A142" s="5" t="s">
        <v>335</v>
      </c>
      <c r="B142" s="20" t="s">
        <v>565</v>
      </c>
      <c r="C142" s="20"/>
      <c r="D142" s="5" t="s">
        <v>608</v>
      </c>
      <c r="E142" s="5" t="s">
        <v>609</v>
      </c>
      <c r="F142" s="5" t="s">
        <v>610</v>
      </c>
      <c r="G142" s="5" t="s">
        <v>611</v>
      </c>
    </row>
    <row r="143" spans="1:7" ht="15" customHeight="1" x14ac:dyDescent="0.15">
      <c r="A143" s="5">
        <v>1</v>
      </c>
      <c r="B143" s="20">
        <v>2</v>
      </c>
      <c r="C143" s="20"/>
      <c r="D143" s="5">
        <v>3</v>
      </c>
      <c r="E143" s="5">
        <v>4</v>
      </c>
      <c r="F143" s="5">
        <v>5</v>
      </c>
      <c r="G143" s="5">
        <v>6</v>
      </c>
    </row>
    <row r="144" spans="1:7" ht="60" customHeight="1" x14ac:dyDescent="0.15">
      <c r="A144" s="5" t="s">
        <v>443</v>
      </c>
      <c r="B144" s="25" t="s">
        <v>661</v>
      </c>
      <c r="C144" s="25"/>
      <c r="D144" s="5" t="s">
        <v>613</v>
      </c>
      <c r="E144" s="8">
        <v>5477.5746289500003</v>
      </c>
      <c r="F144" s="8">
        <v>35.71</v>
      </c>
      <c r="G144" s="8">
        <v>195604.19</v>
      </c>
    </row>
    <row r="145" spans="1:7" ht="60" customHeight="1" x14ac:dyDescent="0.15">
      <c r="A145" s="5" t="s">
        <v>443</v>
      </c>
      <c r="B145" s="25" t="s">
        <v>662</v>
      </c>
      <c r="C145" s="25"/>
      <c r="D145" s="5" t="s">
        <v>613</v>
      </c>
      <c r="E145" s="8">
        <v>6080.8123774799997</v>
      </c>
      <c r="F145" s="8">
        <v>35.71</v>
      </c>
      <c r="G145" s="8">
        <v>217145.81</v>
      </c>
    </row>
    <row r="146" spans="1:7" ht="24.95" customHeight="1" x14ac:dyDescent="0.15">
      <c r="A146" s="24" t="s">
        <v>614</v>
      </c>
      <c r="B146" s="24"/>
      <c r="C146" s="24"/>
      <c r="D146" s="24"/>
      <c r="E146" s="10">
        <f>SUBTOTAL(9,E144:E145)</f>
        <v>11558.387006429999</v>
      </c>
      <c r="F146" s="10" t="s">
        <v>552</v>
      </c>
      <c r="G146" s="10">
        <f>SUBTOTAL(9,G144:G145)</f>
        <v>412750</v>
      </c>
    </row>
    <row r="147" spans="1:7" ht="60" customHeight="1" x14ac:dyDescent="0.15">
      <c r="A147" s="5" t="s">
        <v>445</v>
      </c>
      <c r="B147" s="25" t="s">
        <v>663</v>
      </c>
      <c r="C147" s="25"/>
      <c r="D147" s="5" t="s">
        <v>613</v>
      </c>
      <c r="E147" s="8">
        <v>221.2</v>
      </c>
      <c r="F147" s="8">
        <v>965.15999099999999</v>
      </c>
      <c r="G147" s="8">
        <v>213493.39</v>
      </c>
    </row>
    <row r="148" spans="1:7" ht="60" customHeight="1" x14ac:dyDescent="0.15">
      <c r="A148" s="5" t="s">
        <v>445</v>
      </c>
      <c r="B148" s="25" t="s">
        <v>664</v>
      </c>
      <c r="C148" s="25"/>
      <c r="D148" s="5" t="s">
        <v>613</v>
      </c>
      <c r="E148" s="8">
        <v>138</v>
      </c>
      <c r="F148" s="8">
        <v>965.16</v>
      </c>
      <c r="G148" s="8">
        <v>133192.07999999999</v>
      </c>
    </row>
    <row r="149" spans="1:7" ht="24.95" customHeight="1" x14ac:dyDescent="0.15">
      <c r="A149" s="24" t="s">
        <v>614</v>
      </c>
      <c r="B149" s="24"/>
      <c r="C149" s="24"/>
      <c r="D149" s="24"/>
      <c r="E149" s="10">
        <f>SUBTOTAL(9,E147:E148)</f>
        <v>359.2</v>
      </c>
      <c r="F149" s="10" t="s">
        <v>552</v>
      </c>
      <c r="G149" s="10">
        <f>SUBTOTAL(9,G147:G148)</f>
        <v>346685.47</v>
      </c>
    </row>
    <row r="150" spans="1:7" ht="24.95" customHeight="1" x14ac:dyDescent="0.15">
      <c r="A150" s="24" t="s">
        <v>615</v>
      </c>
      <c r="B150" s="24"/>
      <c r="C150" s="24"/>
      <c r="D150" s="24"/>
      <c r="E150" s="24"/>
      <c r="F150" s="24"/>
      <c r="G150" s="10">
        <f>SUBTOTAL(9,G144:G149)</f>
        <v>759435.47</v>
      </c>
    </row>
    <row r="151" spans="1:7" ht="24.95" customHeight="1" x14ac:dyDescent="0.15"/>
    <row r="152" spans="1:7" ht="20.100000000000001" customHeight="1" x14ac:dyDescent="0.15">
      <c r="A152" s="22" t="s">
        <v>426</v>
      </c>
      <c r="B152" s="22"/>
      <c r="C152" s="23" t="s">
        <v>289</v>
      </c>
      <c r="D152" s="23"/>
      <c r="E152" s="23"/>
      <c r="F152" s="23"/>
      <c r="G152" s="23"/>
    </row>
    <row r="153" spans="1:7" ht="20.100000000000001" customHeight="1" x14ac:dyDescent="0.15">
      <c r="A153" s="22" t="s">
        <v>427</v>
      </c>
      <c r="B153" s="22"/>
      <c r="C153" s="23" t="s">
        <v>428</v>
      </c>
      <c r="D153" s="23"/>
      <c r="E153" s="23"/>
      <c r="F153" s="23"/>
      <c r="G153" s="23"/>
    </row>
    <row r="154" spans="1:7" ht="24.95" customHeight="1" x14ac:dyDescent="0.15">
      <c r="A154" s="22" t="s">
        <v>429</v>
      </c>
      <c r="B154" s="22"/>
      <c r="C154" s="23" t="s">
        <v>401</v>
      </c>
      <c r="D154" s="23"/>
      <c r="E154" s="23"/>
      <c r="F154" s="23"/>
      <c r="G154" s="23"/>
    </row>
    <row r="155" spans="1:7" ht="15" customHeight="1" x14ac:dyDescent="0.15"/>
    <row r="156" spans="1:7" ht="24.95" customHeight="1" x14ac:dyDescent="0.15">
      <c r="A156" s="15" t="s">
        <v>665</v>
      </c>
      <c r="B156" s="15"/>
      <c r="C156" s="15"/>
      <c r="D156" s="15"/>
      <c r="E156" s="15"/>
      <c r="F156" s="15"/>
      <c r="G156" s="15"/>
    </row>
    <row r="157" spans="1:7" ht="15" customHeight="1" x14ac:dyDescent="0.15"/>
    <row r="158" spans="1:7" ht="50.1" customHeight="1" x14ac:dyDescent="0.15">
      <c r="A158" s="5" t="s">
        <v>335</v>
      </c>
      <c r="B158" s="20" t="s">
        <v>565</v>
      </c>
      <c r="C158" s="20"/>
      <c r="D158" s="5" t="s">
        <v>608</v>
      </c>
      <c r="E158" s="5" t="s">
        <v>609</v>
      </c>
      <c r="F158" s="5" t="s">
        <v>610</v>
      </c>
      <c r="G158" s="5" t="s">
        <v>611</v>
      </c>
    </row>
    <row r="159" spans="1:7" ht="15" customHeight="1" x14ac:dyDescent="0.15">
      <c r="A159" s="5">
        <v>1</v>
      </c>
      <c r="B159" s="20">
        <v>2</v>
      </c>
      <c r="C159" s="20"/>
      <c r="D159" s="5">
        <v>3</v>
      </c>
      <c r="E159" s="5">
        <v>4</v>
      </c>
      <c r="F159" s="5">
        <v>5</v>
      </c>
      <c r="G159" s="5">
        <v>6</v>
      </c>
    </row>
    <row r="160" spans="1:7" ht="60" customHeight="1" x14ac:dyDescent="0.15">
      <c r="A160" s="5" t="s">
        <v>604</v>
      </c>
      <c r="B160" s="25" t="s">
        <v>666</v>
      </c>
      <c r="C160" s="25"/>
      <c r="D160" s="5" t="s">
        <v>613</v>
      </c>
      <c r="E160" s="8">
        <v>2073.5</v>
      </c>
      <c r="F160" s="8">
        <v>1300</v>
      </c>
      <c r="G160" s="8">
        <v>2695550</v>
      </c>
    </row>
    <row r="161" spans="1:7" ht="24.95" customHeight="1" x14ac:dyDescent="0.15">
      <c r="A161" s="24" t="s">
        <v>614</v>
      </c>
      <c r="B161" s="24"/>
      <c r="C161" s="24"/>
      <c r="D161" s="24"/>
      <c r="E161" s="10">
        <f>SUBTOTAL(9,E160:E160)</f>
        <v>2073.5</v>
      </c>
      <c r="F161" s="10" t="s">
        <v>552</v>
      </c>
      <c r="G161" s="10">
        <f>SUBTOTAL(9,G160:G160)</f>
        <v>2695550</v>
      </c>
    </row>
    <row r="162" spans="1:7" ht="39.950000000000003" customHeight="1" x14ac:dyDescent="0.15">
      <c r="A162" s="5" t="s">
        <v>667</v>
      </c>
      <c r="B162" s="25" t="s">
        <v>668</v>
      </c>
      <c r="C162" s="25"/>
      <c r="D162" s="5" t="s">
        <v>613</v>
      </c>
      <c r="E162" s="8">
        <v>12</v>
      </c>
      <c r="F162" s="8">
        <v>16750</v>
      </c>
      <c r="G162" s="8">
        <v>201000</v>
      </c>
    </row>
    <row r="163" spans="1:7" ht="24.95" customHeight="1" x14ac:dyDescent="0.15">
      <c r="A163" s="24" t="s">
        <v>614</v>
      </c>
      <c r="B163" s="24"/>
      <c r="C163" s="24"/>
      <c r="D163" s="24"/>
      <c r="E163" s="10">
        <f>SUBTOTAL(9,E162:E162)</f>
        <v>12</v>
      </c>
      <c r="F163" s="10" t="s">
        <v>552</v>
      </c>
      <c r="G163" s="10">
        <f>SUBTOTAL(9,G162:G162)</f>
        <v>201000</v>
      </c>
    </row>
    <row r="164" spans="1:7" ht="60" customHeight="1" x14ac:dyDescent="0.15">
      <c r="A164" s="5" t="s">
        <v>457</v>
      </c>
      <c r="B164" s="25" t="s">
        <v>669</v>
      </c>
      <c r="C164" s="25"/>
      <c r="D164" s="5" t="s">
        <v>613</v>
      </c>
      <c r="E164" s="8">
        <v>13861.66</v>
      </c>
      <c r="F164" s="8">
        <v>1050</v>
      </c>
      <c r="G164" s="8">
        <v>14554743</v>
      </c>
    </row>
    <row r="165" spans="1:7" ht="24.95" customHeight="1" x14ac:dyDescent="0.15">
      <c r="A165" s="24" t="s">
        <v>614</v>
      </c>
      <c r="B165" s="24"/>
      <c r="C165" s="24"/>
      <c r="D165" s="24"/>
      <c r="E165" s="10">
        <f>SUBTOTAL(9,E164:E164)</f>
        <v>13861.66</v>
      </c>
      <c r="F165" s="10" t="s">
        <v>552</v>
      </c>
      <c r="G165" s="10">
        <f>SUBTOTAL(9,G164:G164)</f>
        <v>14554743</v>
      </c>
    </row>
    <row r="166" spans="1:7" ht="60" customHeight="1" x14ac:dyDescent="0.15">
      <c r="A166" s="5" t="s">
        <v>670</v>
      </c>
      <c r="B166" s="25" t="s">
        <v>671</v>
      </c>
      <c r="C166" s="25"/>
      <c r="D166" s="5" t="s">
        <v>401</v>
      </c>
      <c r="E166" s="8">
        <v>10982.09</v>
      </c>
      <c r="F166" s="8">
        <v>1050</v>
      </c>
      <c r="G166" s="8">
        <v>11531194.5</v>
      </c>
    </row>
    <row r="167" spans="1:7" ht="24.95" customHeight="1" x14ac:dyDescent="0.15">
      <c r="A167" s="24" t="s">
        <v>614</v>
      </c>
      <c r="B167" s="24"/>
      <c r="C167" s="24"/>
      <c r="D167" s="24"/>
      <c r="E167" s="10">
        <f>SUBTOTAL(9,E166:E166)</f>
        <v>10982.09</v>
      </c>
      <c r="F167" s="10" t="s">
        <v>552</v>
      </c>
      <c r="G167" s="10">
        <f>SUBTOTAL(9,G166:G166)</f>
        <v>11531194.5</v>
      </c>
    </row>
    <row r="168" spans="1:7" ht="39.950000000000003" customHeight="1" x14ac:dyDescent="0.15">
      <c r="A168" s="5" t="s">
        <v>672</v>
      </c>
      <c r="B168" s="25" t="s">
        <v>673</v>
      </c>
      <c r="C168" s="25"/>
      <c r="D168" s="5" t="s">
        <v>401</v>
      </c>
      <c r="E168" s="8">
        <v>420</v>
      </c>
      <c r="F168" s="8">
        <v>3000</v>
      </c>
      <c r="G168" s="8">
        <v>1260000</v>
      </c>
    </row>
    <row r="169" spans="1:7" ht="24.95" customHeight="1" x14ac:dyDescent="0.15">
      <c r="A169" s="24" t="s">
        <v>614</v>
      </c>
      <c r="B169" s="24"/>
      <c r="C169" s="24"/>
      <c r="D169" s="24"/>
      <c r="E169" s="10">
        <f>SUBTOTAL(9,E168:E168)</f>
        <v>420</v>
      </c>
      <c r="F169" s="10" t="s">
        <v>552</v>
      </c>
      <c r="G169" s="10">
        <f>SUBTOTAL(9,G168:G168)</f>
        <v>1260000</v>
      </c>
    </row>
    <row r="170" spans="1:7" ht="24.95" customHeight="1" x14ac:dyDescent="0.15">
      <c r="A170" s="24" t="s">
        <v>615</v>
      </c>
      <c r="B170" s="24"/>
      <c r="C170" s="24"/>
      <c r="D170" s="24"/>
      <c r="E170" s="24"/>
      <c r="F170" s="24"/>
      <c r="G170" s="10">
        <f>SUBTOTAL(9,G160:G169)</f>
        <v>30242487.5</v>
      </c>
    </row>
    <row r="171" spans="1:7" ht="24.95" customHeight="1" x14ac:dyDescent="0.15"/>
    <row r="172" spans="1:7" ht="20.100000000000001" customHeight="1" x14ac:dyDescent="0.15">
      <c r="A172" s="22" t="s">
        <v>426</v>
      </c>
      <c r="B172" s="22"/>
      <c r="C172" s="23" t="s">
        <v>289</v>
      </c>
      <c r="D172" s="23"/>
      <c r="E172" s="23"/>
      <c r="F172" s="23"/>
      <c r="G172" s="23"/>
    </row>
    <row r="173" spans="1:7" ht="20.100000000000001" customHeight="1" x14ac:dyDescent="0.15">
      <c r="A173" s="22" t="s">
        <v>427</v>
      </c>
      <c r="B173" s="22"/>
      <c r="C173" s="23" t="s">
        <v>428</v>
      </c>
      <c r="D173" s="23"/>
      <c r="E173" s="23"/>
      <c r="F173" s="23"/>
      <c r="G173" s="23"/>
    </row>
    <row r="174" spans="1:7" ht="24.95" customHeight="1" x14ac:dyDescent="0.15">
      <c r="A174" s="22" t="s">
        <v>429</v>
      </c>
      <c r="B174" s="22"/>
      <c r="C174" s="23" t="s">
        <v>401</v>
      </c>
      <c r="D174" s="23"/>
      <c r="E174" s="23"/>
      <c r="F174" s="23"/>
      <c r="G174" s="23"/>
    </row>
    <row r="175" spans="1:7" ht="15" customHeight="1" x14ac:dyDescent="0.15"/>
    <row r="176" spans="1:7" ht="24.95" customHeight="1" x14ac:dyDescent="0.15">
      <c r="A176" s="15" t="s">
        <v>616</v>
      </c>
      <c r="B176" s="15"/>
      <c r="C176" s="15"/>
      <c r="D176" s="15"/>
      <c r="E176" s="15"/>
      <c r="F176" s="15"/>
      <c r="G176" s="15"/>
    </row>
    <row r="177" spans="1:7" ht="15" customHeight="1" x14ac:dyDescent="0.15"/>
    <row r="178" spans="1:7" ht="50.1" customHeight="1" x14ac:dyDescent="0.15">
      <c r="A178" s="5" t="s">
        <v>335</v>
      </c>
      <c r="B178" s="20" t="s">
        <v>565</v>
      </c>
      <c r="C178" s="20"/>
      <c r="D178" s="5" t="s">
        <v>608</v>
      </c>
      <c r="E178" s="5" t="s">
        <v>609</v>
      </c>
      <c r="F178" s="5" t="s">
        <v>610</v>
      </c>
      <c r="G178" s="5" t="s">
        <v>611</v>
      </c>
    </row>
    <row r="179" spans="1:7" ht="15" customHeight="1" x14ac:dyDescent="0.15">
      <c r="A179" s="5">
        <v>1</v>
      </c>
      <c r="B179" s="20">
        <v>2</v>
      </c>
      <c r="C179" s="20"/>
      <c r="D179" s="5">
        <v>3</v>
      </c>
      <c r="E179" s="5">
        <v>4</v>
      </c>
      <c r="F179" s="5">
        <v>5</v>
      </c>
      <c r="G179" s="5">
        <v>6</v>
      </c>
    </row>
    <row r="180" spans="1:7" ht="60" customHeight="1" x14ac:dyDescent="0.15">
      <c r="A180" s="5" t="s">
        <v>674</v>
      </c>
      <c r="B180" s="25" t="s">
        <v>675</v>
      </c>
      <c r="C180" s="25"/>
      <c r="D180" s="5" t="s">
        <v>613</v>
      </c>
      <c r="E180" s="8">
        <v>12</v>
      </c>
      <c r="F180" s="8">
        <v>10000</v>
      </c>
      <c r="G180" s="8">
        <v>120000</v>
      </c>
    </row>
    <row r="181" spans="1:7" ht="60" customHeight="1" x14ac:dyDescent="0.15">
      <c r="A181" s="5" t="s">
        <v>674</v>
      </c>
      <c r="B181" s="25" t="s">
        <v>676</v>
      </c>
      <c r="C181" s="25"/>
      <c r="D181" s="5" t="s">
        <v>613</v>
      </c>
      <c r="E181" s="8">
        <v>3</v>
      </c>
      <c r="F181" s="8">
        <v>10000</v>
      </c>
      <c r="G181" s="8">
        <v>30000</v>
      </c>
    </row>
    <row r="182" spans="1:7" ht="24.95" customHeight="1" x14ac:dyDescent="0.15">
      <c r="A182" s="24" t="s">
        <v>614</v>
      </c>
      <c r="B182" s="24"/>
      <c r="C182" s="24"/>
      <c r="D182" s="24"/>
      <c r="E182" s="10">
        <f>SUBTOTAL(9,E180:E181)</f>
        <v>15</v>
      </c>
      <c r="F182" s="10" t="s">
        <v>552</v>
      </c>
      <c r="G182" s="10">
        <f>SUBTOTAL(9,G180:G181)</f>
        <v>150000</v>
      </c>
    </row>
    <row r="183" spans="1:7" ht="60" customHeight="1" x14ac:dyDescent="0.15">
      <c r="A183" s="5" t="s">
        <v>677</v>
      </c>
      <c r="B183" s="25" t="s">
        <v>678</v>
      </c>
      <c r="C183" s="25"/>
      <c r="D183" s="5" t="s">
        <v>401</v>
      </c>
      <c r="E183" s="8">
        <v>1</v>
      </c>
      <c r="F183" s="8">
        <v>30000</v>
      </c>
      <c r="G183" s="8">
        <v>30000</v>
      </c>
    </row>
    <row r="184" spans="1:7" ht="24.95" customHeight="1" x14ac:dyDescent="0.15">
      <c r="A184" s="24" t="s">
        <v>614</v>
      </c>
      <c r="B184" s="24"/>
      <c r="C184" s="24"/>
      <c r="D184" s="24"/>
      <c r="E184" s="10">
        <f>SUBTOTAL(9,E183:E183)</f>
        <v>1</v>
      </c>
      <c r="F184" s="10" t="s">
        <v>552</v>
      </c>
      <c r="G184" s="10">
        <f>SUBTOTAL(9,G183:G183)</f>
        <v>30000</v>
      </c>
    </row>
    <row r="185" spans="1:7" ht="39.950000000000003" customHeight="1" x14ac:dyDescent="0.15">
      <c r="A185" s="5" t="s">
        <v>459</v>
      </c>
      <c r="B185" s="25" t="s">
        <v>679</v>
      </c>
      <c r="C185" s="25"/>
      <c r="D185" s="5" t="s">
        <v>401</v>
      </c>
      <c r="E185" s="8">
        <v>5922</v>
      </c>
      <c r="F185" s="8">
        <v>50</v>
      </c>
      <c r="G185" s="8">
        <v>296100</v>
      </c>
    </row>
    <row r="186" spans="1:7" ht="24.95" customHeight="1" x14ac:dyDescent="0.15">
      <c r="A186" s="24" t="s">
        <v>614</v>
      </c>
      <c r="B186" s="24"/>
      <c r="C186" s="24"/>
      <c r="D186" s="24"/>
      <c r="E186" s="10">
        <f>SUBTOTAL(9,E185:E185)</f>
        <v>5922</v>
      </c>
      <c r="F186" s="10" t="s">
        <v>552</v>
      </c>
      <c r="G186" s="10">
        <f>SUBTOTAL(9,G185:G185)</f>
        <v>296100</v>
      </c>
    </row>
    <row r="187" spans="1:7" ht="39.950000000000003" customHeight="1" x14ac:dyDescent="0.15">
      <c r="A187" s="5" t="s">
        <v>461</v>
      </c>
      <c r="B187" s="25" t="s">
        <v>680</v>
      </c>
      <c r="C187" s="25"/>
      <c r="D187" s="5" t="s">
        <v>613</v>
      </c>
      <c r="E187" s="8">
        <v>5</v>
      </c>
      <c r="F187" s="8">
        <v>120000</v>
      </c>
      <c r="G187" s="8">
        <v>600000</v>
      </c>
    </row>
    <row r="188" spans="1:7" ht="24.95" customHeight="1" x14ac:dyDescent="0.15">
      <c r="A188" s="24" t="s">
        <v>614</v>
      </c>
      <c r="B188" s="24"/>
      <c r="C188" s="24"/>
      <c r="D188" s="24"/>
      <c r="E188" s="10">
        <f>SUBTOTAL(9,E187:E187)</f>
        <v>5</v>
      </c>
      <c r="F188" s="10" t="s">
        <v>552</v>
      </c>
      <c r="G188" s="10">
        <f>SUBTOTAL(9,G187:G187)</f>
        <v>600000</v>
      </c>
    </row>
    <row r="189" spans="1:7" ht="39.950000000000003" customHeight="1" x14ac:dyDescent="0.15">
      <c r="A189" s="5" t="s">
        <v>681</v>
      </c>
      <c r="B189" s="25" t="s">
        <v>682</v>
      </c>
      <c r="C189" s="25"/>
      <c r="D189" s="5" t="s">
        <v>401</v>
      </c>
      <c r="E189" s="8">
        <v>2</v>
      </c>
      <c r="F189" s="8">
        <v>35000</v>
      </c>
      <c r="G189" s="8">
        <v>70000</v>
      </c>
    </row>
    <row r="190" spans="1:7" ht="24.95" customHeight="1" x14ac:dyDescent="0.15">
      <c r="A190" s="24" t="s">
        <v>614</v>
      </c>
      <c r="B190" s="24"/>
      <c r="C190" s="24"/>
      <c r="D190" s="24"/>
      <c r="E190" s="10">
        <f>SUBTOTAL(9,E189:E189)</f>
        <v>2</v>
      </c>
      <c r="F190" s="10" t="s">
        <v>552</v>
      </c>
      <c r="G190" s="10">
        <f>SUBTOTAL(9,G189:G189)</f>
        <v>70000</v>
      </c>
    </row>
    <row r="191" spans="1:7" ht="39.950000000000003" customHeight="1" x14ac:dyDescent="0.15">
      <c r="A191" s="5" t="s">
        <v>463</v>
      </c>
      <c r="B191" s="25" t="s">
        <v>683</v>
      </c>
      <c r="C191" s="25"/>
      <c r="D191" s="5" t="s">
        <v>401</v>
      </c>
      <c r="E191" s="8">
        <v>13</v>
      </c>
      <c r="F191" s="8">
        <v>900</v>
      </c>
      <c r="G191" s="8">
        <v>11700</v>
      </c>
    </row>
    <row r="192" spans="1:7" ht="39.950000000000003" customHeight="1" x14ac:dyDescent="0.15">
      <c r="A192" s="5" t="s">
        <v>463</v>
      </c>
      <c r="B192" s="25" t="s">
        <v>683</v>
      </c>
      <c r="C192" s="25"/>
      <c r="D192" s="5" t="s">
        <v>401</v>
      </c>
      <c r="E192" s="8">
        <v>40</v>
      </c>
      <c r="F192" s="8">
        <v>835</v>
      </c>
      <c r="G192" s="8">
        <v>33400</v>
      </c>
    </row>
    <row r="193" spans="1:7" ht="39.950000000000003" customHeight="1" x14ac:dyDescent="0.15">
      <c r="A193" s="5" t="s">
        <v>463</v>
      </c>
      <c r="B193" s="25" t="s">
        <v>683</v>
      </c>
      <c r="C193" s="25"/>
      <c r="D193" s="5" t="s">
        <v>401</v>
      </c>
      <c r="E193" s="8">
        <v>14</v>
      </c>
      <c r="F193" s="8">
        <v>700</v>
      </c>
      <c r="G193" s="8">
        <v>9800</v>
      </c>
    </row>
    <row r="194" spans="1:7" ht="24.95" customHeight="1" x14ac:dyDescent="0.15">
      <c r="A194" s="24" t="s">
        <v>614</v>
      </c>
      <c r="B194" s="24"/>
      <c r="C194" s="24"/>
      <c r="D194" s="24"/>
      <c r="E194" s="10">
        <f>SUBTOTAL(9,E191:E193)</f>
        <v>67</v>
      </c>
      <c r="F194" s="10" t="s">
        <v>552</v>
      </c>
      <c r="G194" s="10">
        <f>SUBTOTAL(9,G191:G193)</f>
        <v>54900</v>
      </c>
    </row>
    <row r="195" spans="1:7" ht="60" customHeight="1" x14ac:dyDescent="0.15">
      <c r="A195" s="5" t="s">
        <v>465</v>
      </c>
      <c r="B195" s="25" t="s">
        <v>684</v>
      </c>
      <c r="C195" s="25"/>
      <c r="D195" s="5" t="s">
        <v>401</v>
      </c>
      <c r="E195" s="8">
        <v>4</v>
      </c>
      <c r="F195" s="8">
        <v>45000</v>
      </c>
      <c r="G195" s="8">
        <v>180000</v>
      </c>
    </row>
    <row r="196" spans="1:7" ht="24.95" customHeight="1" x14ac:dyDescent="0.15">
      <c r="A196" s="24" t="s">
        <v>614</v>
      </c>
      <c r="B196" s="24"/>
      <c r="C196" s="24"/>
      <c r="D196" s="24"/>
      <c r="E196" s="10">
        <f>SUBTOTAL(9,E195:E195)</f>
        <v>4</v>
      </c>
      <c r="F196" s="10" t="s">
        <v>552</v>
      </c>
      <c r="G196" s="10">
        <f>SUBTOTAL(9,G195:G195)</f>
        <v>180000</v>
      </c>
    </row>
    <row r="197" spans="1:7" ht="39.950000000000003" customHeight="1" x14ac:dyDescent="0.15">
      <c r="A197" s="5" t="s">
        <v>467</v>
      </c>
      <c r="B197" s="25" t="s">
        <v>685</v>
      </c>
      <c r="C197" s="25"/>
      <c r="D197" s="5" t="s">
        <v>401</v>
      </c>
      <c r="E197" s="8">
        <v>2</v>
      </c>
      <c r="F197" s="8">
        <v>43000</v>
      </c>
      <c r="G197" s="8">
        <v>86000</v>
      </c>
    </row>
    <row r="198" spans="1:7" ht="24.95" customHeight="1" x14ac:dyDescent="0.15">
      <c r="A198" s="24" t="s">
        <v>614</v>
      </c>
      <c r="B198" s="24"/>
      <c r="C198" s="24"/>
      <c r="D198" s="24"/>
      <c r="E198" s="10">
        <f>SUBTOTAL(9,E197:E197)</f>
        <v>2</v>
      </c>
      <c r="F198" s="10" t="s">
        <v>552</v>
      </c>
      <c r="G198" s="10">
        <f>SUBTOTAL(9,G197:G197)</f>
        <v>86000</v>
      </c>
    </row>
    <row r="199" spans="1:7" ht="39.950000000000003" customHeight="1" x14ac:dyDescent="0.15">
      <c r="A199" s="5" t="s">
        <v>686</v>
      </c>
      <c r="B199" s="25" t="s">
        <v>687</v>
      </c>
      <c r="C199" s="25"/>
      <c r="D199" s="5" t="s">
        <v>401</v>
      </c>
      <c r="E199" s="8">
        <v>8</v>
      </c>
      <c r="F199" s="8">
        <v>75000</v>
      </c>
      <c r="G199" s="8">
        <v>600000</v>
      </c>
    </row>
    <row r="200" spans="1:7" ht="24.95" customHeight="1" x14ac:dyDescent="0.15">
      <c r="A200" s="24" t="s">
        <v>614</v>
      </c>
      <c r="B200" s="24"/>
      <c r="C200" s="24"/>
      <c r="D200" s="24"/>
      <c r="E200" s="10">
        <f>SUBTOTAL(9,E199:E199)</f>
        <v>8</v>
      </c>
      <c r="F200" s="10" t="s">
        <v>552</v>
      </c>
      <c r="G200" s="10">
        <f>SUBTOTAL(9,G199:G199)</f>
        <v>600000</v>
      </c>
    </row>
    <row r="201" spans="1:7" ht="39.950000000000003" customHeight="1" x14ac:dyDescent="0.15">
      <c r="A201" s="5" t="s">
        <v>469</v>
      </c>
      <c r="B201" s="25" t="s">
        <v>688</v>
      </c>
      <c r="C201" s="25"/>
      <c r="D201" s="5" t="s">
        <v>401</v>
      </c>
      <c r="E201" s="8">
        <v>12</v>
      </c>
      <c r="F201" s="8">
        <v>3333.3333299999999</v>
      </c>
      <c r="G201" s="8">
        <v>40000</v>
      </c>
    </row>
    <row r="202" spans="1:7" ht="24.95" customHeight="1" x14ac:dyDescent="0.15">
      <c r="A202" s="24" t="s">
        <v>614</v>
      </c>
      <c r="B202" s="24"/>
      <c r="C202" s="24"/>
      <c r="D202" s="24"/>
      <c r="E202" s="10">
        <f>SUBTOTAL(9,E201:E201)</f>
        <v>12</v>
      </c>
      <c r="F202" s="10" t="s">
        <v>552</v>
      </c>
      <c r="G202" s="10">
        <f>SUBTOTAL(9,G201:G201)</f>
        <v>40000</v>
      </c>
    </row>
    <row r="203" spans="1:7" ht="60" customHeight="1" x14ac:dyDescent="0.15">
      <c r="A203" s="5" t="s">
        <v>471</v>
      </c>
      <c r="B203" s="25" t="s">
        <v>689</v>
      </c>
      <c r="C203" s="25"/>
      <c r="D203" s="5" t="s">
        <v>401</v>
      </c>
      <c r="E203" s="8">
        <v>1</v>
      </c>
      <c r="F203" s="8">
        <v>16000</v>
      </c>
      <c r="G203" s="8">
        <v>16000</v>
      </c>
    </row>
    <row r="204" spans="1:7" ht="24.95" customHeight="1" x14ac:dyDescent="0.15">
      <c r="A204" s="24" t="s">
        <v>614</v>
      </c>
      <c r="B204" s="24"/>
      <c r="C204" s="24"/>
      <c r="D204" s="24"/>
      <c r="E204" s="10">
        <f>SUBTOTAL(9,E203:E203)</f>
        <v>1</v>
      </c>
      <c r="F204" s="10" t="s">
        <v>552</v>
      </c>
      <c r="G204" s="10">
        <f>SUBTOTAL(9,G203:G203)</f>
        <v>16000</v>
      </c>
    </row>
    <row r="205" spans="1:7" ht="69.95" customHeight="1" x14ac:dyDescent="0.15">
      <c r="A205" s="5" t="s">
        <v>475</v>
      </c>
      <c r="B205" s="25" t="s">
        <v>690</v>
      </c>
      <c r="C205" s="25"/>
      <c r="D205" s="5" t="s">
        <v>613</v>
      </c>
      <c r="E205" s="8">
        <v>12</v>
      </c>
      <c r="F205" s="8">
        <v>20000</v>
      </c>
      <c r="G205" s="8">
        <v>240000</v>
      </c>
    </row>
    <row r="206" spans="1:7" ht="24.95" customHeight="1" x14ac:dyDescent="0.15">
      <c r="A206" s="24" t="s">
        <v>614</v>
      </c>
      <c r="B206" s="24"/>
      <c r="C206" s="24"/>
      <c r="D206" s="24"/>
      <c r="E206" s="10">
        <f>SUBTOTAL(9,E205:E205)</f>
        <v>12</v>
      </c>
      <c r="F206" s="10" t="s">
        <v>552</v>
      </c>
      <c r="G206" s="10">
        <f>SUBTOTAL(9,G205:G205)</f>
        <v>240000</v>
      </c>
    </row>
    <row r="207" spans="1:7" ht="60" customHeight="1" x14ac:dyDescent="0.15">
      <c r="A207" s="5" t="s">
        <v>477</v>
      </c>
      <c r="B207" s="25" t="s">
        <v>691</v>
      </c>
      <c r="C207" s="25"/>
      <c r="D207" s="5" t="s">
        <v>613</v>
      </c>
      <c r="E207" s="8">
        <v>12</v>
      </c>
      <c r="F207" s="8">
        <v>9353</v>
      </c>
      <c r="G207" s="8">
        <v>112236</v>
      </c>
    </row>
    <row r="208" spans="1:7" ht="24.95" customHeight="1" x14ac:dyDescent="0.15">
      <c r="A208" s="24" t="s">
        <v>614</v>
      </c>
      <c r="B208" s="24"/>
      <c r="C208" s="24"/>
      <c r="D208" s="24"/>
      <c r="E208" s="10">
        <f>SUBTOTAL(9,E207:E207)</f>
        <v>12</v>
      </c>
      <c r="F208" s="10" t="s">
        <v>552</v>
      </c>
      <c r="G208" s="10">
        <f>SUBTOTAL(9,G207:G207)</f>
        <v>112236</v>
      </c>
    </row>
    <row r="209" spans="1:7" ht="39.950000000000003" customHeight="1" x14ac:dyDescent="0.15">
      <c r="A209" s="5" t="s">
        <v>483</v>
      </c>
      <c r="B209" s="25" t="s">
        <v>692</v>
      </c>
      <c r="C209" s="25"/>
      <c r="D209" s="5" t="s">
        <v>401</v>
      </c>
      <c r="E209" s="8">
        <v>12</v>
      </c>
      <c r="F209" s="8">
        <v>5850</v>
      </c>
      <c r="G209" s="8">
        <v>70200</v>
      </c>
    </row>
    <row r="210" spans="1:7" ht="24.95" customHeight="1" x14ac:dyDescent="0.15">
      <c r="A210" s="24" t="s">
        <v>614</v>
      </c>
      <c r="B210" s="24"/>
      <c r="C210" s="24"/>
      <c r="D210" s="24"/>
      <c r="E210" s="10">
        <f>SUBTOTAL(9,E209:E209)</f>
        <v>12</v>
      </c>
      <c r="F210" s="10" t="s">
        <v>552</v>
      </c>
      <c r="G210" s="10">
        <f>SUBTOTAL(9,G209:G209)</f>
        <v>70200</v>
      </c>
    </row>
    <row r="211" spans="1:7" ht="60" customHeight="1" x14ac:dyDescent="0.15">
      <c r="A211" s="5" t="s">
        <v>487</v>
      </c>
      <c r="B211" s="25" t="s">
        <v>693</v>
      </c>
      <c r="C211" s="25"/>
      <c r="D211" s="5" t="s">
        <v>613</v>
      </c>
      <c r="E211" s="8">
        <v>12</v>
      </c>
      <c r="F211" s="8">
        <v>6000</v>
      </c>
      <c r="G211" s="8">
        <v>72000</v>
      </c>
    </row>
    <row r="212" spans="1:7" ht="24.95" customHeight="1" x14ac:dyDescent="0.15">
      <c r="A212" s="24" t="s">
        <v>614</v>
      </c>
      <c r="B212" s="24"/>
      <c r="C212" s="24"/>
      <c r="D212" s="24"/>
      <c r="E212" s="10">
        <f>SUBTOTAL(9,E211:E211)</f>
        <v>12</v>
      </c>
      <c r="F212" s="10" t="s">
        <v>552</v>
      </c>
      <c r="G212" s="10">
        <f>SUBTOTAL(9,G211:G211)</f>
        <v>72000</v>
      </c>
    </row>
    <row r="213" spans="1:7" ht="60" customHeight="1" x14ac:dyDescent="0.15">
      <c r="A213" s="5" t="s">
        <v>694</v>
      </c>
      <c r="B213" s="25" t="s">
        <v>695</v>
      </c>
      <c r="C213" s="25"/>
      <c r="D213" s="5" t="s">
        <v>401</v>
      </c>
      <c r="E213" s="8">
        <v>1</v>
      </c>
      <c r="F213" s="8">
        <v>80000</v>
      </c>
      <c r="G213" s="8">
        <v>80000</v>
      </c>
    </row>
    <row r="214" spans="1:7" ht="24.95" customHeight="1" x14ac:dyDescent="0.15">
      <c r="A214" s="24" t="s">
        <v>614</v>
      </c>
      <c r="B214" s="24"/>
      <c r="C214" s="24"/>
      <c r="D214" s="24"/>
      <c r="E214" s="10">
        <f>SUBTOTAL(9,E213:E213)</f>
        <v>1</v>
      </c>
      <c r="F214" s="10" t="s">
        <v>552</v>
      </c>
      <c r="G214" s="10">
        <f>SUBTOTAL(9,G213:G213)</f>
        <v>80000</v>
      </c>
    </row>
    <row r="215" spans="1:7" ht="60" customHeight="1" x14ac:dyDescent="0.15">
      <c r="A215" s="5" t="s">
        <v>696</v>
      </c>
      <c r="B215" s="25" t="s">
        <v>697</v>
      </c>
      <c r="C215" s="25"/>
      <c r="D215" s="5" t="s">
        <v>401</v>
      </c>
      <c r="E215" s="8">
        <v>1</v>
      </c>
      <c r="F215" s="8">
        <v>50000</v>
      </c>
      <c r="G215" s="8">
        <v>50000</v>
      </c>
    </row>
    <row r="216" spans="1:7" ht="24.95" customHeight="1" x14ac:dyDescent="0.15">
      <c r="A216" s="24" t="s">
        <v>614</v>
      </c>
      <c r="B216" s="24"/>
      <c r="C216" s="24"/>
      <c r="D216" s="24"/>
      <c r="E216" s="10">
        <f>SUBTOTAL(9,E215:E215)</f>
        <v>1</v>
      </c>
      <c r="F216" s="10" t="s">
        <v>552</v>
      </c>
      <c r="G216" s="10">
        <f>SUBTOTAL(9,G215:G215)</f>
        <v>50000</v>
      </c>
    </row>
    <row r="217" spans="1:7" ht="80.099999999999994" customHeight="1" x14ac:dyDescent="0.15">
      <c r="A217" s="5" t="s">
        <v>698</v>
      </c>
      <c r="B217" s="25" t="s">
        <v>699</v>
      </c>
      <c r="C217" s="25"/>
      <c r="D217" s="5" t="s">
        <v>401</v>
      </c>
      <c r="E217" s="8">
        <v>1</v>
      </c>
      <c r="F217" s="8">
        <v>51000</v>
      </c>
      <c r="G217" s="8">
        <v>51000</v>
      </c>
    </row>
    <row r="218" spans="1:7" ht="24.95" customHeight="1" x14ac:dyDescent="0.15">
      <c r="A218" s="24" t="s">
        <v>614</v>
      </c>
      <c r="B218" s="24"/>
      <c r="C218" s="24"/>
      <c r="D218" s="24"/>
      <c r="E218" s="10">
        <f>SUBTOTAL(9,E217:E217)</f>
        <v>1</v>
      </c>
      <c r="F218" s="10" t="s">
        <v>552</v>
      </c>
      <c r="G218" s="10">
        <f>SUBTOTAL(9,G217:G217)</f>
        <v>51000</v>
      </c>
    </row>
    <row r="219" spans="1:7" ht="39.950000000000003" customHeight="1" x14ac:dyDescent="0.15">
      <c r="A219" s="5" t="s">
        <v>700</v>
      </c>
      <c r="B219" s="25" t="s">
        <v>701</v>
      </c>
      <c r="C219" s="25"/>
      <c r="D219" s="5" t="s">
        <v>401</v>
      </c>
      <c r="E219" s="8">
        <v>8</v>
      </c>
      <c r="F219" s="8">
        <v>2550</v>
      </c>
      <c r="G219" s="8">
        <v>20400</v>
      </c>
    </row>
    <row r="220" spans="1:7" ht="24.95" customHeight="1" x14ac:dyDescent="0.15">
      <c r="A220" s="24" t="s">
        <v>614</v>
      </c>
      <c r="B220" s="24"/>
      <c r="C220" s="24"/>
      <c r="D220" s="24"/>
      <c r="E220" s="10">
        <f>SUBTOTAL(9,E219:E219)</f>
        <v>8</v>
      </c>
      <c r="F220" s="10" t="s">
        <v>552</v>
      </c>
      <c r="G220" s="10">
        <f>SUBTOTAL(9,G219:G219)</f>
        <v>20400</v>
      </c>
    </row>
    <row r="221" spans="1:7" ht="39.950000000000003" customHeight="1" x14ac:dyDescent="0.15">
      <c r="A221" s="5" t="s">
        <v>702</v>
      </c>
      <c r="B221" s="25" t="s">
        <v>703</v>
      </c>
      <c r="C221" s="25"/>
      <c r="D221" s="5" t="s">
        <v>401</v>
      </c>
      <c r="E221" s="8">
        <v>4</v>
      </c>
      <c r="F221" s="8">
        <v>1750</v>
      </c>
      <c r="G221" s="8">
        <v>7000</v>
      </c>
    </row>
    <row r="222" spans="1:7" ht="24.95" customHeight="1" x14ac:dyDescent="0.15">
      <c r="A222" s="24" t="s">
        <v>614</v>
      </c>
      <c r="B222" s="24"/>
      <c r="C222" s="24"/>
      <c r="D222" s="24"/>
      <c r="E222" s="10">
        <f>SUBTOTAL(9,E221:E221)</f>
        <v>4</v>
      </c>
      <c r="F222" s="10" t="s">
        <v>552</v>
      </c>
      <c r="G222" s="10">
        <f>SUBTOTAL(9,G221:G221)</f>
        <v>7000</v>
      </c>
    </row>
    <row r="223" spans="1:7" ht="39.950000000000003" customHeight="1" x14ac:dyDescent="0.15">
      <c r="A223" s="5" t="s">
        <v>704</v>
      </c>
      <c r="B223" s="25" t="s">
        <v>705</v>
      </c>
      <c r="C223" s="25"/>
      <c r="D223" s="5" t="s">
        <v>401</v>
      </c>
      <c r="E223" s="8">
        <v>1000</v>
      </c>
      <c r="F223" s="8">
        <v>50</v>
      </c>
      <c r="G223" s="8">
        <v>50000</v>
      </c>
    </row>
    <row r="224" spans="1:7" ht="24.95" customHeight="1" x14ac:dyDescent="0.15">
      <c r="A224" s="24" t="s">
        <v>614</v>
      </c>
      <c r="B224" s="24"/>
      <c r="C224" s="24"/>
      <c r="D224" s="24"/>
      <c r="E224" s="10">
        <f>SUBTOTAL(9,E223:E223)</f>
        <v>1000</v>
      </c>
      <c r="F224" s="10" t="s">
        <v>552</v>
      </c>
      <c r="G224" s="10">
        <f>SUBTOTAL(9,G223:G223)</f>
        <v>50000</v>
      </c>
    </row>
    <row r="225" spans="1:7" ht="39.950000000000003" customHeight="1" x14ac:dyDescent="0.15">
      <c r="A225" s="5" t="s">
        <v>706</v>
      </c>
      <c r="B225" s="25" t="s">
        <v>707</v>
      </c>
      <c r="C225" s="25"/>
      <c r="D225" s="5" t="s">
        <v>401</v>
      </c>
      <c r="E225" s="8">
        <v>4</v>
      </c>
      <c r="F225" s="8">
        <v>14375</v>
      </c>
      <c r="G225" s="8">
        <v>57500</v>
      </c>
    </row>
    <row r="226" spans="1:7" ht="24.95" customHeight="1" x14ac:dyDescent="0.15">
      <c r="A226" s="24" t="s">
        <v>614</v>
      </c>
      <c r="B226" s="24"/>
      <c r="C226" s="24"/>
      <c r="D226" s="24"/>
      <c r="E226" s="10">
        <f>SUBTOTAL(9,E225:E225)</f>
        <v>4</v>
      </c>
      <c r="F226" s="10" t="s">
        <v>552</v>
      </c>
      <c r="G226" s="10">
        <f>SUBTOTAL(9,G225:G225)</f>
        <v>57500</v>
      </c>
    </row>
    <row r="227" spans="1:7" ht="60" customHeight="1" x14ac:dyDescent="0.15">
      <c r="A227" s="5" t="s">
        <v>708</v>
      </c>
      <c r="B227" s="25" t="s">
        <v>709</v>
      </c>
      <c r="C227" s="25"/>
      <c r="D227" s="5" t="s">
        <v>401</v>
      </c>
      <c r="E227" s="8">
        <v>1</v>
      </c>
      <c r="F227" s="8">
        <v>70000</v>
      </c>
      <c r="G227" s="8">
        <v>70000</v>
      </c>
    </row>
    <row r="228" spans="1:7" ht="60" customHeight="1" x14ac:dyDescent="0.15">
      <c r="A228" s="5" t="s">
        <v>708</v>
      </c>
      <c r="B228" s="25" t="s">
        <v>710</v>
      </c>
      <c r="C228" s="25"/>
      <c r="D228" s="5" t="s">
        <v>401</v>
      </c>
      <c r="E228" s="8">
        <v>1</v>
      </c>
      <c r="F228" s="8">
        <v>35000</v>
      </c>
      <c r="G228" s="8">
        <v>35000</v>
      </c>
    </row>
    <row r="229" spans="1:7" ht="24.95" customHeight="1" x14ac:dyDescent="0.15">
      <c r="A229" s="24" t="s">
        <v>614</v>
      </c>
      <c r="B229" s="24"/>
      <c r="C229" s="24"/>
      <c r="D229" s="24"/>
      <c r="E229" s="10">
        <f>SUBTOTAL(9,E227:E228)</f>
        <v>2</v>
      </c>
      <c r="F229" s="10" t="s">
        <v>552</v>
      </c>
      <c r="G229" s="10">
        <f>SUBTOTAL(9,G227:G228)</f>
        <v>105000</v>
      </c>
    </row>
    <row r="230" spans="1:7" ht="39.950000000000003" customHeight="1" x14ac:dyDescent="0.15">
      <c r="A230" s="5" t="s">
        <v>711</v>
      </c>
      <c r="B230" s="25" t="s">
        <v>712</v>
      </c>
      <c r="C230" s="25"/>
      <c r="D230" s="5" t="s">
        <v>401</v>
      </c>
      <c r="E230" s="8">
        <v>1</v>
      </c>
      <c r="F230" s="8">
        <v>70033.33</v>
      </c>
      <c r="G230" s="8">
        <v>70033.33</v>
      </c>
    </row>
    <row r="231" spans="1:7" ht="24.95" customHeight="1" x14ac:dyDescent="0.15">
      <c r="A231" s="24" t="s">
        <v>614</v>
      </c>
      <c r="B231" s="24"/>
      <c r="C231" s="24"/>
      <c r="D231" s="24"/>
      <c r="E231" s="10">
        <f>SUBTOTAL(9,E230:E230)</f>
        <v>1</v>
      </c>
      <c r="F231" s="10" t="s">
        <v>552</v>
      </c>
      <c r="G231" s="10">
        <f>SUBTOTAL(9,G230:G230)</f>
        <v>70033.33</v>
      </c>
    </row>
    <row r="232" spans="1:7" ht="39.950000000000003" customHeight="1" x14ac:dyDescent="0.15">
      <c r="A232" s="5" t="s">
        <v>713</v>
      </c>
      <c r="B232" s="25" t="s">
        <v>714</v>
      </c>
      <c r="C232" s="25"/>
      <c r="D232" s="5" t="s">
        <v>401</v>
      </c>
      <c r="E232" s="8">
        <v>5</v>
      </c>
      <c r="F232" s="8">
        <v>33667</v>
      </c>
      <c r="G232" s="8">
        <v>168335</v>
      </c>
    </row>
    <row r="233" spans="1:7" ht="24.95" customHeight="1" x14ac:dyDescent="0.15">
      <c r="A233" s="24" t="s">
        <v>614</v>
      </c>
      <c r="B233" s="24"/>
      <c r="C233" s="24"/>
      <c r="D233" s="24"/>
      <c r="E233" s="10">
        <f>SUBTOTAL(9,E232:E232)</f>
        <v>5</v>
      </c>
      <c r="F233" s="10" t="s">
        <v>552</v>
      </c>
      <c r="G233" s="10">
        <f>SUBTOTAL(9,G232:G232)</f>
        <v>168335</v>
      </c>
    </row>
    <row r="234" spans="1:7" ht="39.950000000000003" customHeight="1" x14ac:dyDescent="0.15">
      <c r="A234" s="5" t="s">
        <v>715</v>
      </c>
      <c r="B234" s="25" t="s">
        <v>716</v>
      </c>
      <c r="C234" s="25"/>
      <c r="D234" s="5" t="s">
        <v>613</v>
      </c>
      <c r="E234" s="8">
        <v>12</v>
      </c>
      <c r="F234" s="8">
        <v>3000</v>
      </c>
      <c r="G234" s="8">
        <v>36000</v>
      </c>
    </row>
    <row r="235" spans="1:7" ht="24.95" customHeight="1" x14ac:dyDescent="0.15">
      <c r="A235" s="24" t="s">
        <v>614</v>
      </c>
      <c r="B235" s="24"/>
      <c r="C235" s="24"/>
      <c r="D235" s="24"/>
      <c r="E235" s="10">
        <f>SUBTOTAL(9,E234:E234)</f>
        <v>12</v>
      </c>
      <c r="F235" s="10" t="s">
        <v>552</v>
      </c>
      <c r="G235" s="10">
        <f>SUBTOTAL(9,G234:G234)</f>
        <v>36000</v>
      </c>
    </row>
    <row r="236" spans="1:7" ht="24.95" customHeight="1" x14ac:dyDescent="0.15">
      <c r="A236" s="24" t="s">
        <v>615</v>
      </c>
      <c r="B236" s="24"/>
      <c r="C236" s="24"/>
      <c r="D236" s="24"/>
      <c r="E236" s="24"/>
      <c r="F236" s="24"/>
      <c r="G236" s="10">
        <f>SUBTOTAL(9,G180:G235)</f>
        <v>3312704.33</v>
      </c>
    </row>
    <row r="237" spans="1:7" ht="24.95" customHeight="1" x14ac:dyDescent="0.15"/>
    <row r="238" spans="1:7" ht="20.100000000000001" customHeight="1" x14ac:dyDescent="0.15">
      <c r="A238" s="22" t="s">
        <v>426</v>
      </c>
      <c r="B238" s="22"/>
      <c r="C238" s="23" t="s">
        <v>289</v>
      </c>
      <c r="D238" s="23"/>
      <c r="E238" s="23"/>
      <c r="F238" s="23"/>
      <c r="G238" s="23"/>
    </row>
    <row r="239" spans="1:7" ht="20.100000000000001" customHeight="1" x14ac:dyDescent="0.15">
      <c r="A239" s="22" t="s">
        <v>427</v>
      </c>
      <c r="B239" s="22"/>
      <c r="C239" s="23" t="s">
        <v>428</v>
      </c>
      <c r="D239" s="23"/>
      <c r="E239" s="23"/>
      <c r="F239" s="23"/>
      <c r="G239" s="23"/>
    </row>
    <row r="240" spans="1:7" ht="24.95" customHeight="1" x14ac:dyDescent="0.15">
      <c r="A240" s="22" t="s">
        <v>429</v>
      </c>
      <c r="B240" s="22"/>
      <c r="C240" s="23" t="s">
        <v>401</v>
      </c>
      <c r="D240" s="23"/>
      <c r="E240" s="23"/>
      <c r="F240" s="23"/>
      <c r="G240" s="23"/>
    </row>
    <row r="241" spans="1:7" ht="15" customHeight="1" x14ac:dyDescent="0.15"/>
    <row r="242" spans="1:7" ht="24.95" customHeight="1" x14ac:dyDescent="0.15">
      <c r="A242" s="15" t="s">
        <v>623</v>
      </c>
      <c r="B242" s="15"/>
      <c r="C242" s="15"/>
      <c r="D242" s="15"/>
      <c r="E242" s="15"/>
      <c r="F242" s="15"/>
      <c r="G242" s="15"/>
    </row>
    <row r="243" spans="1:7" ht="15" customHeight="1" x14ac:dyDescent="0.15"/>
    <row r="244" spans="1:7" ht="50.1" customHeight="1" x14ac:dyDescent="0.15">
      <c r="A244" s="5" t="s">
        <v>335</v>
      </c>
      <c r="B244" s="20" t="s">
        <v>565</v>
      </c>
      <c r="C244" s="20"/>
      <c r="D244" s="5" t="s">
        <v>608</v>
      </c>
      <c r="E244" s="5" t="s">
        <v>609</v>
      </c>
      <c r="F244" s="5" t="s">
        <v>610</v>
      </c>
      <c r="G244" s="5" t="s">
        <v>611</v>
      </c>
    </row>
    <row r="245" spans="1:7" ht="15" customHeight="1" x14ac:dyDescent="0.15">
      <c r="A245" s="5">
        <v>1</v>
      </c>
      <c r="B245" s="20">
        <v>2</v>
      </c>
      <c r="C245" s="20"/>
      <c r="D245" s="5">
        <v>3</v>
      </c>
      <c r="E245" s="5">
        <v>4</v>
      </c>
      <c r="F245" s="5">
        <v>5</v>
      </c>
      <c r="G245" s="5">
        <v>6</v>
      </c>
    </row>
    <row r="246" spans="1:7" ht="60" customHeight="1" x14ac:dyDescent="0.15">
      <c r="A246" s="5" t="s">
        <v>505</v>
      </c>
      <c r="B246" s="25" t="s">
        <v>717</v>
      </c>
      <c r="C246" s="25"/>
      <c r="D246" s="5" t="s">
        <v>613</v>
      </c>
      <c r="E246" s="8">
        <v>184</v>
      </c>
      <c r="F246" s="8">
        <v>2500</v>
      </c>
      <c r="G246" s="8">
        <v>460000</v>
      </c>
    </row>
    <row r="247" spans="1:7" ht="60" customHeight="1" x14ac:dyDescent="0.15">
      <c r="A247" s="5" t="s">
        <v>505</v>
      </c>
      <c r="B247" s="25" t="s">
        <v>718</v>
      </c>
      <c r="C247" s="25"/>
      <c r="D247" s="5" t="s">
        <v>613</v>
      </c>
      <c r="E247" s="8">
        <v>55</v>
      </c>
      <c r="F247" s="8">
        <v>1700</v>
      </c>
      <c r="G247" s="8">
        <v>93500</v>
      </c>
    </row>
    <row r="248" spans="1:7" ht="60" customHeight="1" x14ac:dyDescent="0.15">
      <c r="A248" s="5" t="s">
        <v>505</v>
      </c>
      <c r="B248" s="25" t="s">
        <v>719</v>
      </c>
      <c r="C248" s="25"/>
      <c r="D248" s="5" t="s">
        <v>613</v>
      </c>
      <c r="E248" s="8">
        <v>178</v>
      </c>
      <c r="F248" s="8">
        <v>1700</v>
      </c>
      <c r="G248" s="8">
        <v>302600</v>
      </c>
    </row>
    <row r="249" spans="1:7" ht="60" customHeight="1" x14ac:dyDescent="0.15">
      <c r="A249" s="5" t="s">
        <v>505</v>
      </c>
      <c r="B249" s="25" t="s">
        <v>717</v>
      </c>
      <c r="C249" s="25"/>
      <c r="D249" s="5" t="s">
        <v>613</v>
      </c>
      <c r="E249" s="8">
        <v>755</v>
      </c>
      <c r="F249" s="8">
        <v>1700</v>
      </c>
      <c r="G249" s="8">
        <v>1283500</v>
      </c>
    </row>
    <row r="250" spans="1:7" ht="24.95" customHeight="1" x14ac:dyDescent="0.15">
      <c r="A250" s="24" t="s">
        <v>614</v>
      </c>
      <c r="B250" s="24"/>
      <c r="C250" s="24"/>
      <c r="D250" s="24"/>
      <c r="E250" s="10">
        <f>SUBTOTAL(9,E246:E249)</f>
        <v>1172</v>
      </c>
      <c r="F250" s="10" t="s">
        <v>552</v>
      </c>
      <c r="G250" s="10">
        <f>SUBTOTAL(9,G246:G249)</f>
        <v>2139600</v>
      </c>
    </row>
    <row r="251" spans="1:7" ht="60" customHeight="1" x14ac:dyDescent="0.15">
      <c r="A251" s="5" t="s">
        <v>507</v>
      </c>
      <c r="B251" s="25" t="s">
        <v>720</v>
      </c>
      <c r="C251" s="25"/>
      <c r="D251" s="5" t="s">
        <v>401</v>
      </c>
      <c r="E251" s="8">
        <v>651</v>
      </c>
      <c r="F251" s="8">
        <v>1700</v>
      </c>
      <c r="G251" s="8">
        <v>1106700</v>
      </c>
    </row>
    <row r="252" spans="1:7" ht="60" customHeight="1" x14ac:dyDescent="0.15">
      <c r="A252" s="5" t="s">
        <v>507</v>
      </c>
      <c r="B252" s="25" t="s">
        <v>721</v>
      </c>
      <c r="C252" s="25"/>
      <c r="D252" s="5" t="s">
        <v>401</v>
      </c>
      <c r="E252" s="8">
        <v>52</v>
      </c>
      <c r="F252" s="8">
        <v>1700</v>
      </c>
      <c r="G252" s="8">
        <v>88400</v>
      </c>
    </row>
    <row r="253" spans="1:7" ht="24.95" customHeight="1" x14ac:dyDescent="0.15">
      <c r="A253" s="24" t="s">
        <v>614</v>
      </c>
      <c r="B253" s="24"/>
      <c r="C253" s="24"/>
      <c r="D253" s="24"/>
      <c r="E253" s="10">
        <f>SUBTOTAL(9,E251:E252)</f>
        <v>703</v>
      </c>
      <c r="F253" s="10" t="s">
        <v>552</v>
      </c>
      <c r="G253" s="10">
        <f>SUBTOTAL(9,G251:G252)</f>
        <v>1195100</v>
      </c>
    </row>
    <row r="254" spans="1:7" ht="60" customHeight="1" x14ac:dyDescent="0.15">
      <c r="A254" s="5" t="s">
        <v>722</v>
      </c>
      <c r="B254" s="25" t="s">
        <v>723</v>
      </c>
      <c r="C254" s="25"/>
      <c r="D254" s="5" t="s">
        <v>401</v>
      </c>
      <c r="E254" s="8">
        <v>1</v>
      </c>
      <c r="F254" s="8">
        <v>88770</v>
      </c>
      <c r="G254" s="8">
        <v>88770</v>
      </c>
    </row>
    <row r="255" spans="1:7" ht="60" customHeight="1" x14ac:dyDescent="0.15">
      <c r="A255" s="5" t="s">
        <v>722</v>
      </c>
      <c r="B255" s="25" t="s">
        <v>724</v>
      </c>
      <c r="C255" s="25"/>
      <c r="D255" s="5" t="s">
        <v>401</v>
      </c>
      <c r="E255" s="8">
        <v>7</v>
      </c>
      <c r="F255" s="8">
        <v>32898.5</v>
      </c>
      <c r="G255" s="8">
        <v>230289.5</v>
      </c>
    </row>
    <row r="256" spans="1:7" ht="24.95" customHeight="1" x14ac:dyDescent="0.15">
      <c r="A256" s="24" t="s">
        <v>614</v>
      </c>
      <c r="B256" s="24"/>
      <c r="C256" s="24"/>
      <c r="D256" s="24"/>
      <c r="E256" s="10">
        <f>SUBTOTAL(9,E254:E255)</f>
        <v>8</v>
      </c>
      <c r="F256" s="10" t="s">
        <v>552</v>
      </c>
      <c r="G256" s="10">
        <f>SUBTOTAL(9,G254:G255)</f>
        <v>319059.5</v>
      </c>
    </row>
    <row r="257" spans="1:7" ht="60" customHeight="1" x14ac:dyDescent="0.15">
      <c r="A257" s="5" t="s">
        <v>526</v>
      </c>
      <c r="B257" s="25" t="s">
        <v>725</v>
      </c>
      <c r="C257" s="25"/>
      <c r="D257" s="5" t="s">
        <v>613</v>
      </c>
      <c r="E257" s="8">
        <v>12</v>
      </c>
      <c r="F257" s="8">
        <v>2727.27</v>
      </c>
      <c r="G257" s="8">
        <v>32727.24</v>
      </c>
    </row>
    <row r="258" spans="1:7" ht="60" customHeight="1" x14ac:dyDescent="0.15">
      <c r="A258" s="5" t="s">
        <v>526</v>
      </c>
      <c r="B258" s="25" t="s">
        <v>726</v>
      </c>
      <c r="C258" s="25"/>
      <c r="D258" s="5" t="s">
        <v>613</v>
      </c>
      <c r="E258" s="8">
        <v>12</v>
      </c>
      <c r="F258" s="8">
        <v>2727.27</v>
      </c>
      <c r="G258" s="8">
        <v>32727.24</v>
      </c>
    </row>
    <row r="259" spans="1:7" ht="24.95" customHeight="1" x14ac:dyDescent="0.15">
      <c r="A259" s="24" t="s">
        <v>614</v>
      </c>
      <c r="B259" s="24"/>
      <c r="C259" s="24"/>
      <c r="D259" s="24"/>
      <c r="E259" s="10">
        <f>SUBTOTAL(9,E257:E258)</f>
        <v>24</v>
      </c>
      <c r="F259" s="10" t="s">
        <v>552</v>
      </c>
      <c r="G259" s="10">
        <f>SUBTOTAL(9,G257:G258)</f>
        <v>65454.48</v>
      </c>
    </row>
    <row r="260" spans="1:7" ht="80.099999999999994" customHeight="1" x14ac:dyDescent="0.15">
      <c r="A260" s="5" t="s">
        <v>528</v>
      </c>
      <c r="B260" s="25" t="s">
        <v>727</v>
      </c>
      <c r="C260" s="25"/>
      <c r="D260" s="5" t="s">
        <v>613</v>
      </c>
      <c r="E260" s="8">
        <v>8784</v>
      </c>
      <c r="F260" s="8">
        <v>116.11</v>
      </c>
      <c r="G260" s="8">
        <v>1019910.24</v>
      </c>
    </row>
    <row r="261" spans="1:7" ht="80.099999999999994" customHeight="1" x14ac:dyDescent="0.15">
      <c r="A261" s="5" t="s">
        <v>528</v>
      </c>
      <c r="B261" s="25" t="s">
        <v>728</v>
      </c>
      <c r="C261" s="25"/>
      <c r="D261" s="5" t="s">
        <v>613</v>
      </c>
      <c r="E261" s="8">
        <v>8784</v>
      </c>
      <c r="F261" s="8">
        <v>116.11</v>
      </c>
      <c r="G261" s="8">
        <v>1019910.24</v>
      </c>
    </row>
    <row r="262" spans="1:7" ht="24.95" customHeight="1" x14ac:dyDescent="0.15">
      <c r="A262" s="24" t="s">
        <v>614</v>
      </c>
      <c r="B262" s="24"/>
      <c r="C262" s="24"/>
      <c r="D262" s="24"/>
      <c r="E262" s="10">
        <f>SUBTOTAL(9,E260:E261)</f>
        <v>17568</v>
      </c>
      <c r="F262" s="10" t="s">
        <v>552</v>
      </c>
      <c r="G262" s="10">
        <f>SUBTOTAL(9,G260:G261)</f>
        <v>2039820.48</v>
      </c>
    </row>
    <row r="263" spans="1:7" ht="60" customHeight="1" x14ac:dyDescent="0.15">
      <c r="A263" s="5" t="s">
        <v>554</v>
      </c>
      <c r="B263" s="25" t="s">
        <v>729</v>
      </c>
      <c r="C263" s="25"/>
      <c r="D263" s="5" t="s">
        <v>401</v>
      </c>
      <c r="E263" s="8">
        <v>4</v>
      </c>
      <c r="F263" s="8">
        <v>1850</v>
      </c>
      <c r="G263" s="8">
        <v>7400</v>
      </c>
    </row>
    <row r="264" spans="1:7" ht="60" customHeight="1" x14ac:dyDescent="0.15">
      <c r="A264" s="5" t="s">
        <v>554</v>
      </c>
      <c r="B264" s="25" t="s">
        <v>730</v>
      </c>
      <c r="C264" s="25"/>
      <c r="D264" s="5" t="s">
        <v>401</v>
      </c>
      <c r="E264" s="8">
        <v>4</v>
      </c>
      <c r="F264" s="8">
        <v>760</v>
      </c>
      <c r="G264" s="8">
        <v>3040</v>
      </c>
    </row>
    <row r="265" spans="1:7" ht="60" customHeight="1" x14ac:dyDescent="0.15">
      <c r="A265" s="5" t="s">
        <v>554</v>
      </c>
      <c r="B265" s="25" t="s">
        <v>731</v>
      </c>
      <c r="C265" s="25"/>
      <c r="D265" s="5" t="s">
        <v>401</v>
      </c>
      <c r="E265" s="8">
        <v>4</v>
      </c>
      <c r="F265" s="8">
        <v>403.5</v>
      </c>
      <c r="G265" s="8">
        <v>1614</v>
      </c>
    </row>
    <row r="266" spans="1:7" ht="60" customHeight="1" x14ac:dyDescent="0.15">
      <c r="A266" s="5" t="s">
        <v>554</v>
      </c>
      <c r="B266" s="25" t="s">
        <v>732</v>
      </c>
      <c r="C266" s="25"/>
      <c r="D266" s="5" t="s">
        <v>401</v>
      </c>
      <c r="E266" s="8">
        <v>4</v>
      </c>
      <c r="F266" s="8">
        <v>1308</v>
      </c>
      <c r="G266" s="8">
        <v>5232</v>
      </c>
    </row>
    <row r="267" spans="1:7" ht="60" customHeight="1" x14ac:dyDescent="0.15">
      <c r="A267" s="5" t="s">
        <v>554</v>
      </c>
      <c r="B267" s="25" t="s">
        <v>733</v>
      </c>
      <c r="C267" s="25"/>
      <c r="D267" s="5" t="s">
        <v>401</v>
      </c>
      <c r="E267" s="8">
        <v>4</v>
      </c>
      <c r="F267" s="8">
        <v>4550</v>
      </c>
      <c r="G267" s="8">
        <v>18200</v>
      </c>
    </row>
    <row r="268" spans="1:7" ht="60" customHeight="1" x14ac:dyDescent="0.15">
      <c r="A268" s="5" t="s">
        <v>554</v>
      </c>
      <c r="B268" s="25" t="s">
        <v>734</v>
      </c>
      <c r="C268" s="25"/>
      <c r="D268" s="5" t="s">
        <v>401</v>
      </c>
      <c r="E268" s="8">
        <v>4</v>
      </c>
      <c r="F268" s="8">
        <v>3308.5</v>
      </c>
      <c r="G268" s="8">
        <v>13234</v>
      </c>
    </row>
    <row r="269" spans="1:7" ht="39.950000000000003" customHeight="1" x14ac:dyDescent="0.15">
      <c r="A269" s="5" t="s">
        <v>554</v>
      </c>
      <c r="B269" s="25" t="s">
        <v>735</v>
      </c>
      <c r="C269" s="25"/>
      <c r="D269" s="5" t="s">
        <v>401</v>
      </c>
      <c r="E269" s="8">
        <v>4</v>
      </c>
      <c r="F269" s="8">
        <v>1570</v>
      </c>
      <c r="G269" s="8">
        <v>6280</v>
      </c>
    </row>
    <row r="270" spans="1:7" ht="24.95" customHeight="1" x14ac:dyDescent="0.15">
      <c r="A270" s="24" t="s">
        <v>614</v>
      </c>
      <c r="B270" s="24"/>
      <c r="C270" s="24"/>
      <c r="D270" s="24"/>
      <c r="E270" s="10">
        <f>SUBTOTAL(9,E263:E269)</f>
        <v>28</v>
      </c>
      <c r="F270" s="10" t="s">
        <v>552</v>
      </c>
      <c r="G270" s="10">
        <f>SUBTOTAL(9,G263:G269)</f>
        <v>55000</v>
      </c>
    </row>
    <row r="271" spans="1:7" ht="60" customHeight="1" x14ac:dyDescent="0.15">
      <c r="A271" s="5" t="s">
        <v>556</v>
      </c>
      <c r="B271" s="25" t="s">
        <v>736</v>
      </c>
      <c r="C271" s="25"/>
      <c r="D271" s="5" t="s">
        <v>401</v>
      </c>
      <c r="E271" s="8">
        <v>140</v>
      </c>
      <c r="F271" s="8">
        <v>2850</v>
      </c>
      <c r="G271" s="8">
        <v>399000</v>
      </c>
    </row>
    <row r="272" spans="1:7" ht="24.95" customHeight="1" x14ac:dyDescent="0.15">
      <c r="A272" s="24" t="s">
        <v>614</v>
      </c>
      <c r="B272" s="24"/>
      <c r="C272" s="24"/>
      <c r="D272" s="24"/>
      <c r="E272" s="10">
        <f>SUBTOTAL(9,E271:E271)</f>
        <v>140</v>
      </c>
      <c r="F272" s="10" t="s">
        <v>552</v>
      </c>
      <c r="G272" s="10">
        <f>SUBTOTAL(9,G271:G271)</f>
        <v>399000</v>
      </c>
    </row>
    <row r="273" spans="1:7" ht="80.099999999999994" customHeight="1" x14ac:dyDescent="0.15">
      <c r="A273" s="5" t="s">
        <v>558</v>
      </c>
      <c r="B273" s="25" t="s">
        <v>737</v>
      </c>
      <c r="C273" s="25"/>
      <c r="D273" s="5" t="s">
        <v>401</v>
      </c>
      <c r="E273" s="8">
        <v>10</v>
      </c>
      <c r="F273" s="8">
        <v>5000</v>
      </c>
      <c r="G273" s="8">
        <v>50000</v>
      </c>
    </row>
    <row r="274" spans="1:7" ht="24.95" customHeight="1" x14ac:dyDescent="0.15">
      <c r="A274" s="24" t="s">
        <v>614</v>
      </c>
      <c r="B274" s="24"/>
      <c r="C274" s="24"/>
      <c r="D274" s="24"/>
      <c r="E274" s="10">
        <f>SUBTOTAL(9,E273:E273)</f>
        <v>10</v>
      </c>
      <c r="F274" s="10" t="s">
        <v>552</v>
      </c>
      <c r="G274" s="10">
        <f>SUBTOTAL(9,G273:G273)</f>
        <v>50000</v>
      </c>
    </row>
    <row r="275" spans="1:7" ht="39.950000000000003" customHeight="1" x14ac:dyDescent="0.15">
      <c r="A275" s="5" t="s">
        <v>562</v>
      </c>
      <c r="B275" s="25" t="s">
        <v>738</v>
      </c>
      <c r="C275" s="25"/>
      <c r="D275" s="5" t="s">
        <v>401</v>
      </c>
      <c r="E275" s="8">
        <v>4</v>
      </c>
      <c r="F275" s="8">
        <v>2000</v>
      </c>
      <c r="G275" s="8">
        <v>8000</v>
      </c>
    </row>
    <row r="276" spans="1:7" ht="24.95" customHeight="1" x14ac:dyDescent="0.15">
      <c r="A276" s="24" t="s">
        <v>614</v>
      </c>
      <c r="B276" s="24"/>
      <c r="C276" s="24"/>
      <c r="D276" s="24"/>
      <c r="E276" s="10">
        <f>SUBTOTAL(9,E275:E275)</f>
        <v>4</v>
      </c>
      <c r="F276" s="10" t="s">
        <v>552</v>
      </c>
      <c r="G276" s="10">
        <f>SUBTOTAL(9,G275:G275)</f>
        <v>8000</v>
      </c>
    </row>
    <row r="277" spans="1:7" ht="80.099999999999994" customHeight="1" x14ac:dyDescent="0.15">
      <c r="A277" s="5" t="s">
        <v>739</v>
      </c>
      <c r="B277" s="25" t="s">
        <v>740</v>
      </c>
      <c r="C277" s="25"/>
      <c r="D277" s="5" t="s">
        <v>401</v>
      </c>
      <c r="E277" s="8">
        <v>1</v>
      </c>
      <c r="F277" s="8">
        <v>1500</v>
      </c>
      <c r="G277" s="8">
        <v>1500</v>
      </c>
    </row>
    <row r="278" spans="1:7" ht="80.099999999999994" customHeight="1" x14ac:dyDescent="0.15">
      <c r="A278" s="5" t="s">
        <v>739</v>
      </c>
      <c r="B278" s="25" t="s">
        <v>741</v>
      </c>
      <c r="C278" s="25"/>
      <c r="D278" s="5" t="s">
        <v>401</v>
      </c>
      <c r="E278" s="8">
        <v>1</v>
      </c>
      <c r="F278" s="8">
        <v>3000</v>
      </c>
      <c r="G278" s="8">
        <v>3000</v>
      </c>
    </row>
    <row r="279" spans="1:7" ht="80.099999999999994" customHeight="1" x14ac:dyDescent="0.15">
      <c r="A279" s="5" t="s">
        <v>739</v>
      </c>
      <c r="B279" s="25" t="s">
        <v>742</v>
      </c>
      <c r="C279" s="25"/>
      <c r="D279" s="5" t="s">
        <v>401</v>
      </c>
      <c r="E279" s="8">
        <v>1</v>
      </c>
      <c r="F279" s="8">
        <v>3000</v>
      </c>
      <c r="G279" s="8">
        <v>3000</v>
      </c>
    </row>
    <row r="280" spans="1:7" ht="120" customHeight="1" x14ac:dyDescent="0.15">
      <c r="A280" s="5" t="s">
        <v>739</v>
      </c>
      <c r="B280" s="25" t="s">
        <v>743</v>
      </c>
      <c r="C280" s="25"/>
      <c r="D280" s="5" t="s">
        <v>401</v>
      </c>
      <c r="E280" s="8">
        <v>8</v>
      </c>
      <c r="F280" s="8">
        <v>1500</v>
      </c>
      <c r="G280" s="8">
        <v>12000</v>
      </c>
    </row>
    <row r="281" spans="1:7" ht="99.95" customHeight="1" x14ac:dyDescent="0.15">
      <c r="A281" s="5" t="s">
        <v>739</v>
      </c>
      <c r="B281" s="25" t="s">
        <v>744</v>
      </c>
      <c r="C281" s="25"/>
      <c r="D281" s="5" t="s">
        <v>401</v>
      </c>
      <c r="E281" s="8">
        <v>11</v>
      </c>
      <c r="F281" s="8">
        <v>3000</v>
      </c>
      <c r="G281" s="8">
        <v>33000</v>
      </c>
    </row>
    <row r="282" spans="1:7" ht="99.95" customHeight="1" x14ac:dyDescent="0.15">
      <c r="A282" s="5" t="s">
        <v>739</v>
      </c>
      <c r="B282" s="25" t="s">
        <v>745</v>
      </c>
      <c r="C282" s="25"/>
      <c r="D282" s="5" t="s">
        <v>401</v>
      </c>
      <c r="E282" s="8">
        <v>4</v>
      </c>
      <c r="F282" s="8">
        <v>3000</v>
      </c>
      <c r="G282" s="8">
        <v>12000</v>
      </c>
    </row>
    <row r="283" spans="1:7" ht="60" customHeight="1" x14ac:dyDescent="0.15">
      <c r="A283" s="5" t="s">
        <v>739</v>
      </c>
      <c r="B283" s="25" t="s">
        <v>746</v>
      </c>
      <c r="C283" s="25"/>
      <c r="D283" s="5" t="s">
        <v>401</v>
      </c>
      <c r="E283" s="8">
        <v>47</v>
      </c>
      <c r="F283" s="8">
        <v>1000</v>
      </c>
      <c r="G283" s="8">
        <v>47000</v>
      </c>
    </row>
    <row r="284" spans="1:7" ht="120" customHeight="1" x14ac:dyDescent="0.15">
      <c r="A284" s="5" t="s">
        <v>739</v>
      </c>
      <c r="B284" s="25" t="s">
        <v>747</v>
      </c>
      <c r="C284" s="25"/>
      <c r="D284" s="5" t="s">
        <v>401</v>
      </c>
      <c r="E284" s="8">
        <v>1</v>
      </c>
      <c r="F284" s="8">
        <v>1500</v>
      </c>
      <c r="G284" s="8">
        <v>1500</v>
      </c>
    </row>
    <row r="285" spans="1:7" ht="24.95" customHeight="1" x14ac:dyDescent="0.15">
      <c r="A285" s="24" t="s">
        <v>614</v>
      </c>
      <c r="B285" s="24"/>
      <c r="C285" s="24"/>
      <c r="D285" s="24"/>
      <c r="E285" s="10">
        <f>SUBTOTAL(9,E277:E284)</f>
        <v>74</v>
      </c>
      <c r="F285" s="10" t="s">
        <v>552</v>
      </c>
      <c r="G285" s="10">
        <f>SUBTOTAL(9,G277:G284)</f>
        <v>113000</v>
      </c>
    </row>
    <row r="286" spans="1:7" ht="39.950000000000003" customHeight="1" x14ac:dyDescent="0.15">
      <c r="A286" s="5" t="s">
        <v>536</v>
      </c>
      <c r="B286" s="25" t="s">
        <v>748</v>
      </c>
      <c r="C286" s="25"/>
      <c r="D286" s="5" t="s">
        <v>401</v>
      </c>
      <c r="E286" s="8">
        <v>1</v>
      </c>
      <c r="F286" s="8">
        <v>26000</v>
      </c>
      <c r="G286" s="8">
        <v>26000</v>
      </c>
    </row>
    <row r="287" spans="1:7" ht="24.95" customHeight="1" x14ac:dyDescent="0.15">
      <c r="A287" s="24" t="s">
        <v>614</v>
      </c>
      <c r="B287" s="24"/>
      <c r="C287" s="24"/>
      <c r="D287" s="24"/>
      <c r="E287" s="10">
        <f>SUBTOTAL(9,E286:E286)</f>
        <v>1</v>
      </c>
      <c r="F287" s="10" t="s">
        <v>552</v>
      </c>
      <c r="G287" s="10">
        <f>SUBTOTAL(9,G286:G286)</f>
        <v>26000</v>
      </c>
    </row>
    <row r="288" spans="1:7" ht="60" customHeight="1" x14ac:dyDescent="0.15">
      <c r="A288" s="5" t="s">
        <v>538</v>
      </c>
      <c r="B288" s="25" t="s">
        <v>749</v>
      </c>
      <c r="C288" s="25"/>
      <c r="D288" s="5" t="s">
        <v>401</v>
      </c>
      <c r="E288" s="8">
        <v>5</v>
      </c>
      <c r="F288" s="8">
        <v>10000</v>
      </c>
      <c r="G288" s="8">
        <v>50000</v>
      </c>
    </row>
    <row r="289" spans="1:7" ht="24.95" customHeight="1" x14ac:dyDescent="0.15">
      <c r="A289" s="24" t="s">
        <v>614</v>
      </c>
      <c r="B289" s="24"/>
      <c r="C289" s="24"/>
      <c r="D289" s="24"/>
      <c r="E289" s="10">
        <f>SUBTOTAL(9,E288:E288)</f>
        <v>5</v>
      </c>
      <c r="F289" s="10" t="s">
        <v>552</v>
      </c>
      <c r="G289" s="10">
        <f>SUBTOTAL(9,G288:G288)</f>
        <v>50000</v>
      </c>
    </row>
    <row r="290" spans="1:7" ht="39.950000000000003" customHeight="1" x14ac:dyDescent="0.15">
      <c r="A290" s="5" t="s">
        <v>750</v>
      </c>
      <c r="B290" s="25" t="s">
        <v>751</v>
      </c>
      <c r="C290" s="25"/>
      <c r="D290" s="5" t="s">
        <v>401</v>
      </c>
      <c r="E290" s="8">
        <v>25</v>
      </c>
      <c r="F290" s="8">
        <v>900</v>
      </c>
      <c r="G290" s="8">
        <v>22500</v>
      </c>
    </row>
    <row r="291" spans="1:7" ht="24.95" customHeight="1" x14ac:dyDescent="0.15">
      <c r="A291" s="24" t="s">
        <v>614</v>
      </c>
      <c r="B291" s="24"/>
      <c r="C291" s="24"/>
      <c r="D291" s="24"/>
      <c r="E291" s="10">
        <f>SUBTOTAL(9,E290:E290)</f>
        <v>25</v>
      </c>
      <c r="F291" s="10" t="s">
        <v>552</v>
      </c>
      <c r="G291" s="10">
        <f>SUBTOTAL(9,G290:G290)</f>
        <v>22500</v>
      </c>
    </row>
    <row r="292" spans="1:7" ht="60" customHeight="1" x14ac:dyDescent="0.15">
      <c r="A292" s="5" t="s">
        <v>752</v>
      </c>
      <c r="B292" s="25" t="s">
        <v>753</v>
      </c>
      <c r="C292" s="25"/>
      <c r="D292" s="5" t="s">
        <v>613</v>
      </c>
      <c r="E292" s="8">
        <v>986</v>
      </c>
      <c r="F292" s="8">
        <v>85</v>
      </c>
      <c r="G292" s="8">
        <v>83810</v>
      </c>
    </row>
    <row r="293" spans="1:7" ht="24.95" customHeight="1" x14ac:dyDescent="0.15">
      <c r="A293" s="24" t="s">
        <v>614</v>
      </c>
      <c r="B293" s="24"/>
      <c r="C293" s="24"/>
      <c r="D293" s="24"/>
      <c r="E293" s="10">
        <f>SUBTOTAL(9,E292:E292)</f>
        <v>986</v>
      </c>
      <c r="F293" s="10" t="s">
        <v>552</v>
      </c>
      <c r="G293" s="10">
        <f>SUBTOTAL(9,G292:G292)</f>
        <v>83810</v>
      </c>
    </row>
    <row r="294" spans="1:7" ht="39.950000000000003" customHeight="1" x14ac:dyDescent="0.15">
      <c r="A294" s="5" t="s">
        <v>754</v>
      </c>
      <c r="B294" s="25" t="s">
        <v>755</v>
      </c>
      <c r="C294" s="25"/>
      <c r="D294" s="5" t="s">
        <v>613</v>
      </c>
      <c r="E294" s="8">
        <v>12</v>
      </c>
      <c r="F294" s="8">
        <v>3750</v>
      </c>
      <c r="G294" s="8">
        <v>45000</v>
      </c>
    </row>
    <row r="295" spans="1:7" ht="24.95" customHeight="1" x14ac:dyDescent="0.15">
      <c r="A295" s="24" t="s">
        <v>614</v>
      </c>
      <c r="B295" s="24"/>
      <c r="C295" s="24"/>
      <c r="D295" s="24"/>
      <c r="E295" s="10">
        <f>SUBTOTAL(9,E294:E294)</f>
        <v>12</v>
      </c>
      <c r="F295" s="10" t="s">
        <v>552</v>
      </c>
      <c r="G295" s="10">
        <f>SUBTOTAL(9,G294:G294)</f>
        <v>45000</v>
      </c>
    </row>
    <row r="296" spans="1:7" ht="60" customHeight="1" x14ac:dyDescent="0.15">
      <c r="A296" s="5" t="s">
        <v>756</v>
      </c>
      <c r="B296" s="25" t="s">
        <v>757</v>
      </c>
      <c r="C296" s="25"/>
      <c r="D296" s="5" t="s">
        <v>613</v>
      </c>
      <c r="E296" s="8">
        <v>24786</v>
      </c>
      <c r="F296" s="8">
        <v>1100</v>
      </c>
      <c r="G296" s="8">
        <v>27264600</v>
      </c>
    </row>
    <row r="297" spans="1:7" ht="24.95" customHeight="1" x14ac:dyDescent="0.15">
      <c r="A297" s="24" t="s">
        <v>614</v>
      </c>
      <c r="B297" s="24"/>
      <c r="C297" s="24"/>
      <c r="D297" s="24"/>
      <c r="E297" s="10">
        <f>SUBTOTAL(9,E296:E296)</f>
        <v>24786</v>
      </c>
      <c r="F297" s="10" t="s">
        <v>552</v>
      </c>
      <c r="G297" s="10">
        <f>SUBTOTAL(9,G296:G296)</f>
        <v>27264600</v>
      </c>
    </row>
    <row r="298" spans="1:7" ht="80.099999999999994" customHeight="1" x14ac:dyDescent="0.15">
      <c r="A298" s="5" t="s">
        <v>550</v>
      </c>
      <c r="B298" s="25" t="s">
        <v>758</v>
      </c>
      <c r="C298" s="25"/>
      <c r="D298" s="5" t="s">
        <v>401</v>
      </c>
      <c r="E298" s="8">
        <v>17010</v>
      </c>
      <c r="F298" s="8">
        <v>1100</v>
      </c>
      <c r="G298" s="8">
        <v>18711000</v>
      </c>
    </row>
    <row r="299" spans="1:7" ht="24.95" customHeight="1" x14ac:dyDescent="0.15">
      <c r="A299" s="24" t="s">
        <v>614</v>
      </c>
      <c r="B299" s="24"/>
      <c r="C299" s="24"/>
      <c r="D299" s="24"/>
      <c r="E299" s="10">
        <f>SUBTOTAL(9,E298:E298)</f>
        <v>17010</v>
      </c>
      <c r="F299" s="10" t="s">
        <v>552</v>
      </c>
      <c r="G299" s="10">
        <f>SUBTOTAL(9,G298:G298)</f>
        <v>18711000</v>
      </c>
    </row>
    <row r="300" spans="1:7" ht="60" customHeight="1" x14ac:dyDescent="0.15">
      <c r="A300" s="5" t="s">
        <v>759</v>
      </c>
      <c r="B300" s="25" t="s">
        <v>760</v>
      </c>
      <c r="C300" s="25"/>
      <c r="D300" s="5" t="s">
        <v>401</v>
      </c>
      <c r="E300" s="8">
        <v>1</v>
      </c>
      <c r="F300" s="8">
        <v>15000</v>
      </c>
      <c r="G300" s="8">
        <v>15000</v>
      </c>
    </row>
    <row r="301" spans="1:7" ht="24.95" customHeight="1" x14ac:dyDescent="0.15">
      <c r="A301" s="24" t="s">
        <v>614</v>
      </c>
      <c r="B301" s="24"/>
      <c r="C301" s="24"/>
      <c r="D301" s="24"/>
      <c r="E301" s="10">
        <f>SUBTOTAL(9,E300:E300)</f>
        <v>1</v>
      </c>
      <c r="F301" s="10" t="s">
        <v>552</v>
      </c>
      <c r="G301" s="10">
        <f>SUBTOTAL(9,G300:G300)</f>
        <v>15000</v>
      </c>
    </row>
    <row r="302" spans="1:7" ht="60" customHeight="1" x14ac:dyDescent="0.15">
      <c r="A302" s="5" t="s">
        <v>761</v>
      </c>
      <c r="B302" s="25" t="s">
        <v>762</v>
      </c>
      <c r="C302" s="25"/>
      <c r="D302" s="5" t="s">
        <v>401</v>
      </c>
      <c r="E302" s="8">
        <v>1</v>
      </c>
      <c r="F302" s="8">
        <v>17870</v>
      </c>
      <c r="G302" s="8">
        <v>17870</v>
      </c>
    </row>
    <row r="303" spans="1:7" ht="24.95" customHeight="1" x14ac:dyDescent="0.15">
      <c r="A303" s="24" t="s">
        <v>614</v>
      </c>
      <c r="B303" s="24"/>
      <c r="C303" s="24"/>
      <c r="D303" s="24"/>
      <c r="E303" s="10">
        <f>SUBTOTAL(9,E302:E302)</f>
        <v>1</v>
      </c>
      <c r="F303" s="10" t="s">
        <v>552</v>
      </c>
      <c r="G303" s="10">
        <f>SUBTOTAL(9,G302:G302)</f>
        <v>17870</v>
      </c>
    </row>
    <row r="304" spans="1:7" ht="80.099999999999994" customHeight="1" x14ac:dyDescent="0.15">
      <c r="A304" s="5" t="s">
        <v>763</v>
      </c>
      <c r="B304" s="25" t="s">
        <v>764</v>
      </c>
      <c r="C304" s="25"/>
      <c r="D304" s="5" t="s">
        <v>401</v>
      </c>
      <c r="E304" s="8">
        <v>1</v>
      </c>
      <c r="F304" s="8">
        <v>70000</v>
      </c>
      <c r="G304" s="8">
        <v>70000</v>
      </c>
    </row>
    <row r="305" spans="1:7" ht="24.95" customHeight="1" x14ac:dyDescent="0.15">
      <c r="A305" s="24" t="s">
        <v>614</v>
      </c>
      <c r="B305" s="24"/>
      <c r="C305" s="24"/>
      <c r="D305" s="24"/>
      <c r="E305" s="10">
        <f>SUBTOTAL(9,E304:E304)</f>
        <v>1</v>
      </c>
      <c r="F305" s="10" t="s">
        <v>552</v>
      </c>
      <c r="G305" s="10">
        <f>SUBTOTAL(9,G304:G304)</f>
        <v>70000</v>
      </c>
    </row>
    <row r="306" spans="1:7" ht="60" customHeight="1" x14ac:dyDescent="0.15">
      <c r="A306" s="5" t="s">
        <v>765</v>
      </c>
      <c r="B306" s="25" t="s">
        <v>766</v>
      </c>
      <c r="C306" s="25"/>
      <c r="D306" s="5" t="s">
        <v>613</v>
      </c>
      <c r="E306" s="8">
        <v>1</v>
      </c>
      <c r="F306" s="8">
        <v>136000</v>
      </c>
      <c r="G306" s="8">
        <v>136000</v>
      </c>
    </row>
    <row r="307" spans="1:7" ht="24.95" customHeight="1" x14ac:dyDescent="0.15">
      <c r="A307" s="24" t="s">
        <v>614</v>
      </c>
      <c r="B307" s="24"/>
      <c r="C307" s="24"/>
      <c r="D307" s="24"/>
      <c r="E307" s="10">
        <f>SUBTOTAL(9,E306:E306)</f>
        <v>1</v>
      </c>
      <c r="F307" s="10" t="s">
        <v>552</v>
      </c>
      <c r="G307" s="10">
        <f>SUBTOTAL(9,G306:G306)</f>
        <v>136000</v>
      </c>
    </row>
    <row r="308" spans="1:7" ht="99.95" customHeight="1" x14ac:dyDescent="0.15">
      <c r="A308" s="5" t="s">
        <v>767</v>
      </c>
      <c r="B308" s="25" t="s">
        <v>768</v>
      </c>
      <c r="C308" s="25"/>
      <c r="D308" s="5" t="s">
        <v>613</v>
      </c>
      <c r="E308" s="8">
        <v>2325</v>
      </c>
      <c r="F308" s="8">
        <v>1100</v>
      </c>
      <c r="G308" s="8">
        <v>2557500</v>
      </c>
    </row>
    <row r="309" spans="1:7" ht="120" customHeight="1" x14ac:dyDescent="0.15">
      <c r="A309" s="5" t="s">
        <v>767</v>
      </c>
      <c r="B309" s="25" t="s">
        <v>769</v>
      </c>
      <c r="C309" s="25"/>
      <c r="D309" s="5" t="s">
        <v>613</v>
      </c>
      <c r="E309" s="8">
        <v>1584</v>
      </c>
      <c r="F309" s="8">
        <v>600</v>
      </c>
      <c r="G309" s="8">
        <v>950400</v>
      </c>
    </row>
    <row r="310" spans="1:7" ht="99.95" customHeight="1" x14ac:dyDescent="0.15">
      <c r="A310" s="5" t="s">
        <v>767</v>
      </c>
      <c r="B310" s="25" t="s">
        <v>770</v>
      </c>
      <c r="C310" s="25"/>
      <c r="D310" s="5" t="s">
        <v>613</v>
      </c>
      <c r="E310" s="8">
        <v>2666</v>
      </c>
      <c r="F310" s="8">
        <v>1200</v>
      </c>
      <c r="G310" s="8">
        <v>3199200</v>
      </c>
    </row>
    <row r="311" spans="1:7" ht="120" customHeight="1" x14ac:dyDescent="0.15">
      <c r="A311" s="5" t="s">
        <v>767</v>
      </c>
      <c r="B311" s="25" t="s">
        <v>771</v>
      </c>
      <c r="C311" s="25"/>
      <c r="D311" s="5" t="s">
        <v>613</v>
      </c>
      <c r="E311" s="8">
        <v>344</v>
      </c>
      <c r="F311" s="8">
        <v>3000</v>
      </c>
      <c r="G311" s="8">
        <v>1032000</v>
      </c>
    </row>
    <row r="312" spans="1:7" ht="24.95" customHeight="1" x14ac:dyDescent="0.15">
      <c r="A312" s="24" t="s">
        <v>614</v>
      </c>
      <c r="B312" s="24"/>
      <c r="C312" s="24"/>
      <c r="D312" s="24"/>
      <c r="E312" s="10">
        <f>SUBTOTAL(9,E308:E311)</f>
        <v>6919</v>
      </c>
      <c r="F312" s="10" t="s">
        <v>552</v>
      </c>
      <c r="G312" s="10">
        <f>SUBTOTAL(9,G308:G311)</f>
        <v>7739100</v>
      </c>
    </row>
    <row r="313" spans="1:7" ht="39.950000000000003" customHeight="1" x14ac:dyDescent="0.15">
      <c r="A313" s="5" t="s">
        <v>772</v>
      </c>
      <c r="B313" s="25" t="s">
        <v>773</v>
      </c>
      <c r="C313" s="25"/>
      <c r="D313" s="5" t="s">
        <v>401</v>
      </c>
      <c r="E313" s="8">
        <v>150</v>
      </c>
      <c r="F313" s="8">
        <v>1800</v>
      </c>
      <c r="G313" s="8">
        <v>270000</v>
      </c>
    </row>
    <row r="314" spans="1:7" ht="24.95" customHeight="1" x14ac:dyDescent="0.15">
      <c r="A314" s="24" t="s">
        <v>614</v>
      </c>
      <c r="B314" s="24"/>
      <c r="C314" s="24"/>
      <c r="D314" s="24"/>
      <c r="E314" s="10">
        <f>SUBTOTAL(9,E313:E313)</f>
        <v>150</v>
      </c>
      <c r="F314" s="10" t="s">
        <v>552</v>
      </c>
      <c r="G314" s="10">
        <f>SUBTOTAL(9,G313:G313)</f>
        <v>270000</v>
      </c>
    </row>
    <row r="315" spans="1:7" ht="39.950000000000003" customHeight="1" x14ac:dyDescent="0.15">
      <c r="A315" s="5" t="s">
        <v>774</v>
      </c>
      <c r="B315" s="25" t="s">
        <v>775</v>
      </c>
      <c r="C315" s="25"/>
      <c r="D315" s="5" t="s">
        <v>401</v>
      </c>
      <c r="E315" s="8">
        <v>1</v>
      </c>
      <c r="F315" s="8">
        <v>23900</v>
      </c>
      <c r="G315" s="8">
        <v>23900</v>
      </c>
    </row>
    <row r="316" spans="1:7" ht="24.95" customHeight="1" x14ac:dyDescent="0.15">
      <c r="A316" s="24" t="s">
        <v>614</v>
      </c>
      <c r="B316" s="24"/>
      <c r="C316" s="24"/>
      <c r="D316" s="24"/>
      <c r="E316" s="10">
        <f>SUBTOTAL(9,E315:E315)</f>
        <v>1</v>
      </c>
      <c r="F316" s="10" t="s">
        <v>552</v>
      </c>
      <c r="G316" s="10">
        <f>SUBTOTAL(9,G315:G315)</f>
        <v>23900</v>
      </c>
    </row>
    <row r="317" spans="1:7" ht="39.950000000000003" customHeight="1" x14ac:dyDescent="0.15">
      <c r="A317" s="5" t="s">
        <v>776</v>
      </c>
      <c r="B317" s="25" t="s">
        <v>777</v>
      </c>
      <c r="C317" s="25"/>
      <c r="D317" s="5" t="s">
        <v>401</v>
      </c>
      <c r="E317" s="8">
        <v>3</v>
      </c>
      <c r="F317" s="8">
        <v>10000</v>
      </c>
      <c r="G317" s="8">
        <v>30000</v>
      </c>
    </row>
    <row r="318" spans="1:7" ht="24.95" customHeight="1" x14ac:dyDescent="0.15">
      <c r="A318" s="24" t="s">
        <v>614</v>
      </c>
      <c r="B318" s="24"/>
      <c r="C318" s="24"/>
      <c r="D318" s="24"/>
      <c r="E318" s="10">
        <f>SUBTOTAL(9,E317:E317)</f>
        <v>3</v>
      </c>
      <c r="F318" s="10" t="s">
        <v>552</v>
      </c>
      <c r="G318" s="10">
        <f>SUBTOTAL(9,G317:G317)</f>
        <v>30000</v>
      </c>
    </row>
    <row r="319" spans="1:7" ht="39.950000000000003" customHeight="1" x14ac:dyDescent="0.15">
      <c r="A319" s="5" t="s">
        <v>778</v>
      </c>
      <c r="B319" s="25" t="s">
        <v>779</v>
      </c>
      <c r="C319" s="25"/>
      <c r="D319" s="5" t="s">
        <v>401</v>
      </c>
      <c r="E319" s="8">
        <v>1</v>
      </c>
      <c r="F319" s="8">
        <v>144000</v>
      </c>
      <c r="G319" s="8">
        <v>144000</v>
      </c>
    </row>
    <row r="320" spans="1:7" ht="24.95" customHeight="1" x14ac:dyDescent="0.15">
      <c r="A320" s="24" t="s">
        <v>614</v>
      </c>
      <c r="B320" s="24"/>
      <c r="C320" s="24"/>
      <c r="D320" s="24"/>
      <c r="E320" s="10">
        <f>SUBTOTAL(9,E319:E319)</f>
        <v>1</v>
      </c>
      <c r="F320" s="10" t="s">
        <v>552</v>
      </c>
      <c r="G320" s="10">
        <f>SUBTOTAL(9,G319:G319)</f>
        <v>144000</v>
      </c>
    </row>
    <row r="321" spans="1:7" ht="60" customHeight="1" x14ac:dyDescent="0.15">
      <c r="A321" s="5" t="s">
        <v>32</v>
      </c>
      <c r="B321" s="25" t="s">
        <v>780</v>
      </c>
      <c r="C321" s="25"/>
      <c r="D321" s="5" t="s">
        <v>401</v>
      </c>
      <c r="E321" s="8">
        <v>1</v>
      </c>
      <c r="F321" s="8">
        <v>20200</v>
      </c>
      <c r="G321" s="8">
        <v>20200</v>
      </c>
    </row>
    <row r="322" spans="1:7" ht="24.95" customHeight="1" x14ac:dyDescent="0.15">
      <c r="A322" s="24" t="s">
        <v>614</v>
      </c>
      <c r="B322" s="24"/>
      <c r="C322" s="24"/>
      <c r="D322" s="24"/>
      <c r="E322" s="10">
        <f>SUBTOTAL(9,E321:E321)</f>
        <v>1</v>
      </c>
      <c r="F322" s="10" t="s">
        <v>552</v>
      </c>
      <c r="G322" s="10">
        <f>SUBTOTAL(9,G321:G321)</f>
        <v>20200</v>
      </c>
    </row>
    <row r="323" spans="1:7" ht="60" customHeight="1" x14ac:dyDescent="0.15">
      <c r="A323" s="5" t="s">
        <v>781</v>
      </c>
      <c r="B323" s="25" t="s">
        <v>782</v>
      </c>
      <c r="C323" s="25"/>
      <c r="D323" s="5" t="s">
        <v>401</v>
      </c>
      <c r="E323" s="8">
        <v>2531</v>
      </c>
      <c r="F323" s="8">
        <v>1100</v>
      </c>
      <c r="G323" s="8">
        <v>2784100</v>
      </c>
    </row>
    <row r="324" spans="1:7" ht="24.95" customHeight="1" x14ac:dyDescent="0.15">
      <c r="A324" s="24" t="s">
        <v>614</v>
      </c>
      <c r="B324" s="24"/>
      <c r="C324" s="24"/>
      <c r="D324" s="24"/>
      <c r="E324" s="10">
        <f>SUBTOTAL(9,E323:E323)</f>
        <v>2531</v>
      </c>
      <c r="F324" s="10" t="s">
        <v>552</v>
      </c>
      <c r="G324" s="10">
        <f>SUBTOTAL(9,G323:G323)</f>
        <v>2784100</v>
      </c>
    </row>
    <row r="325" spans="1:7" ht="60" customHeight="1" x14ac:dyDescent="0.15">
      <c r="A325" s="5" t="s">
        <v>783</v>
      </c>
      <c r="B325" s="25" t="s">
        <v>784</v>
      </c>
      <c r="C325" s="25"/>
      <c r="D325" s="5" t="s">
        <v>401</v>
      </c>
      <c r="E325" s="8">
        <v>317</v>
      </c>
      <c r="F325" s="8">
        <v>1100</v>
      </c>
      <c r="G325" s="8">
        <v>348700</v>
      </c>
    </row>
    <row r="326" spans="1:7" ht="24.95" customHeight="1" x14ac:dyDescent="0.15">
      <c r="A326" s="24" t="s">
        <v>614</v>
      </c>
      <c r="B326" s="24"/>
      <c r="C326" s="24"/>
      <c r="D326" s="24"/>
      <c r="E326" s="10">
        <f>SUBTOTAL(9,E325:E325)</f>
        <v>317</v>
      </c>
      <c r="F326" s="10" t="s">
        <v>552</v>
      </c>
      <c r="G326" s="10">
        <f>SUBTOTAL(9,G325:G325)</f>
        <v>348700</v>
      </c>
    </row>
    <row r="327" spans="1:7" ht="60" customHeight="1" x14ac:dyDescent="0.15">
      <c r="A327" s="5" t="s">
        <v>785</v>
      </c>
      <c r="B327" s="25" t="s">
        <v>786</v>
      </c>
      <c r="C327" s="25"/>
      <c r="D327" s="5" t="s">
        <v>401</v>
      </c>
      <c r="E327" s="8">
        <v>689</v>
      </c>
      <c r="F327" s="8">
        <v>1100</v>
      </c>
      <c r="G327" s="8">
        <v>757900</v>
      </c>
    </row>
    <row r="328" spans="1:7" ht="24.95" customHeight="1" x14ac:dyDescent="0.15">
      <c r="A328" s="24" t="s">
        <v>614</v>
      </c>
      <c r="B328" s="24"/>
      <c r="C328" s="24"/>
      <c r="D328" s="24"/>
      <c r="E328" s="10">
        <f>SUBTOTAL(9,E327:E327)</f>
        <v>689</v>
      </c>
      <c r="F328" s="10" t="s">
        <v>552</v>
      </c>
      <c r="G328" s="10">
        <f>SUBTOTAL(9,G327:G327)</f>
        <v>757900</v>
      </c>
    </row>
    <row r="329" spans="1:7" ht="39.950000000000003" customHeight="1" x14ac:dyDescent="0.15">
      <c r="A329" s="5" t="s">
        <v>787</v>
      </c>
      <c r="B329" s="25" t="s">
        <v>788</v>
      </c>
      <c r="C329" s="25"/>
      <c r="D329" s="5" t="s">
        <v>401</v>
      </c>
      <c r="E329" s="8">
        <v>1</v>
      </c>
      <c r="F329" s="8">
        <v>70000</v>
      </c>
      <c r="G329" s="8">
        <v>70000</v>
      </c>
    </row>
    <row r="330" spans="1:7" ht="24.95" customHeight="1" x14ac:dyDescent="0.15">
      <c r="A330" s="24" t="s">
        <v>614</v>
      </c>
      <c r="B330" s="24"/>
      <c r="C330" s="24"/>
      <c r="D330" s="24"/>
      <c r="E330" s="10">
        <f>SUBTOTAL(9,E329:E329)</f>
        <v>1</v>
      </c>
      <c r="F330" s="10" t="s">
        <v>552</v>
      </c>
      <c r="G330" s="10">
        <f>SUBTOTAL(9,G329:G329)</f>
        <v>70000</v>
      </c>
    </row>
    <row r="331" spans="1:7" ht="99.95" customHeight="1" x14ac:dyDescent="0.15">
      <c r="A331" s="5" t="s">
        <v>789</v>
      </c>
      <c r="B331" s="25" t="s">
        <v>790</v>
      </c>
      <c r="C331" s="25"/>
      <c r="D331" s="5" t="s">
        <v>401</v>
      </c>
      <c r="E331" s="8">
        <v>8060</v>
      </c>
      <c r="F331" s="8">
        <v>1200</v>
      </c>
      <c r="G331" s="8">
        <v>9672000</v>
      </c>
    </row>
    <row r="332" spans="1:7" ht="99.95" customHeight="1" x14ac:dyDescent="0.15">
      <c r="A332" s="5" t="s">
        <v>789</v>
      </c>
      <c r="B332" s="25" t="s">
        <v>791</v>
      </c>
      <c r="C332" s="25"/>
      <c r="D332" s="5" t="s">
        <v>401</v>
      </c>
      <c r="E332" s="8">
        <v>1040</v>
      </c>
      <c r="F332" s="8">
        <v>3000</v>
      </c>
      <c r="G332" s="8">
        <v>3120000</v>
      </c>
    </row>
    <row r="333" spans="1:7" ht="99.95" customHeight="1" x14ac:dyDescent="0.15">
      <c r="A333" s="5" t="s">
        <v>789</v>
      </c>
      <c r="B333" s="25" t="s">
        <v>792</v>
      </c>
      <c r="C333" s="25"/>
      <c r="D333" s="5" t="s">
        <v>401</v>
      </c>
      <c r="E333" s="8">
        <v>5828</v>
      </c>
      <c r="F333" s="8">
        <v>1100</v>
      </c>
      <c r="G333" s="8">
        <v>6410800</v>
      </c>
    </row>
    <row r="334" spans="1:7" ht="99.95" customHeight="1" x14ac:dyDescent="0.15">
      <c r="A334" s="5" t="s">
        <v>789</v>
      </c>
      <c r="B334" s="25" t="s">
        <v>793</v>
      </c>
      <c r="C334" s="25"/>
      <c r="D334" s="5" t="s">
        <v>401</v>
      </c>
      <c r="E334" s="8">
        <v>4368</v>
      </c>
      <c r="F334" s="8">
        <v>600</v>
      </c>
      <c r="G334" s="8">
        <v>2620800</v>
      </c>
    </row>
    <row r="335" spans="1:7" ht="24.95" customHeight="1" x14ac:dyDescent="0.15">
      <c r="A335" s="24" t="s">
        <v>614</v>
      </c>
      <c r="B335" s="24"/>
      <c r="C335" s="24"/>
      <c r="D335" s="24"/>
      <c r="E335" s="10">
        <f>SUBTOTAL(9,E331:E334)</f>
        <v>19296</v>
      </c>
      <c r="F335" s="10" t="s">
        <v>552</v>
      </c>
      <c r="G335" s="10">
        <f>SUBTOTAL(9,G331:G334)</f>
        <v>21823600</v>
      </c>
    </row>
    <row r="336" spans="1:7" ht="60" customHeight="1" x14ac:dyDescent="0.15">
      <c r="A336" s="5" t="s">
        <v>794</v>
      </c>
      <c r="B336" s="25" t="s">
        <v>795</v>
      </c>
      <c r="C336" s="25"/>
      <c r="D336" s="5" t="s">
        <v>401</v>
      </c>
      <c r="E336" s="8">
        <v>1</v>
      </c>
      <c r="F336" s="8">
        <v>17000</v>
      </c>
      <c r="G336" s="8">
        <v>17000</v>
      </c>
    </row>
    <row r="337" spans="1:7" ht="24.95" customHeight="1" x14ac:dyDescent="0.15">
      <c r="A337" s="24" t="s">
        <v>614</v>
      </c>
      <c r="B337" s="24"/>
      <c r="C337" s="24"/>
      <c r="D337" s="24"/>
      <c r="E337" s="10">
        <f>SUBTOTAL(9,E336:E336)</f>
        <v>1</v>
      </c>
      <c r="F337" s="10" t="s">
        <v>552</v>
      </c>
      <c r="G337" s="10">
        <f>SUBTOTAL(9,G336:G336)</f>
        <v>17000</v>
      </c>
    </row>
    <row r="338" spans="1:7" ht="39.950000000000003" customHeight="1" x14ac:dyDescent="0.15">
      <c r="A338" s="5" t="s">
        <v>796</v>
      </c>
      <c r="B338" s="25" t="s">
        <v>797</v>
      </c>
      <c r="C338" s="25"/>
      <c r="D338" s="5" t="s">
        <v>401</v>
      </c>
      <c r="E338" s="8">
        <v>1</v>
      </c>
      <c r="F338" s="8">
        <v>30000</v>
      </c>
      <c r="G338" s="8">
        <v>30000</v>
      </c>
    </row>
    <row r="339" spans="1:7" ht="24.95" customHeight="1" x14ac:dyDescent="0.15">
      <c r="A339" s="24" t="s">
        <v>614</v>
      </c>
      <c r="B339" s="24"/>
      <c r="C339" s="24"/>
      <c r="D339" s="24"/>
      <c r="E339" s="10">
        <f>SUBTOTAL(9,E338:E338)</f>
        <v>1</v>
      </c>
      <c r="F339" s="10" t="s">
        <v>552</v>
      </c>
      <c r="G339" s="10">
        <f>SUBTOTAL(9,G338:G338)</f>
        <v>30000</v>
      </c>
    </row>
    <row r="340" spans="1:7" ht="60" customHeight="1" x14ac:dyDescent="0.15">
      <c r="A340" s="5" t="s">
        <v>798</v>
      </c>
      <c r="B340" s="25" t="s">
        <v>799</v>
      </c>
      <c r="C340" s="25"/>
      <c r="D340" s="5" t="s">
        <v>401</v>
      </c>
      <c r="E340" s="8">
        <v>60</v>
      </c>
      <c r="F340" s="8">
        <v>1500</v>
      </c>
      <c r="G340" s="8">
        <v>90000</v>
      </c>
    </row>
    <row r="341" spans="1:7" ht="24.95" customHeight="1" x14ac:dyDescent="0.15">
      <c r="A341" s="24" t="s">
        <v>614</v>
      </c>
      <c r="B341" s="24"/>
      <c r="C341" s="24"/>
      <c r="D341" s="24"/>
      <c r="E341" s="10">
        <f>SUBTOTAL(9,E340:E340)</f>
        <v>60</v>
      </c>
      <c r="F341" s="10" t="s">
        <v>552</v>
      </c>
      <c r="G341" s="10">
        <f>SUBTOTAL(9,G340:G340)</f>
        <v>90000</v>
      </c>
    </row>
    <row r="342" spans="1:7" ht="60" customHeight="1" x14ac:dyDescent="0.15">
      <c r="A342" s="5" t="s">
        <v>800</v>
      </c>
      <c r="B342" s="25" t="s">
        <v>801</v>
      </c>
      <c r="C342" s="25"/>
      <c r="D342" s="5" t="s">
        <v>401</v>
      </c>
      <c r="E342" s="8">
        <v>240</v>
      </c>
      <c r="F342" s="8">
        <v>1700</v>
      </c>
      <c r="G342" s="8">
        <v>408000</v>
      </c>
    </row>
    <row r="343" spans="1:7" ht="60" customHeight="1" x14ac:dyDescent="0.15">
      <c r="A343" s="5" t="s">
        <v>800</v>
      </c>
      <c r="B343" s="25" t="s">
        <v>802</v>
      </c>
      <c r="C343" s="25"/>
      <c r="D343" s="5" t="s">
        <v>401</v>
      </c>
      <c r="E343" s="8">
        <v>360</v>
      </c>
      <c r="F343" s="8">
        <v>1700</v>
      </c>
      <c r="G343" s="8">
        <v>612000</v>
      </c>
    </row>
    <row r="344" spans="1:7" ht="60" customHeight="1" x14ac:dyDescent="0.15">
      <c r="A344" s="5" t="s">
        <v>800</v>
      </c>
      <c r="B344" s="25" t="s">
        <v>803</v>
      </c>
      <c r="C344" s="25"/>
      <c r="D344" s="5" t="s">
        <v>401</v>
      </c>
      <c r="E344" s="8">
        <v>577</v>
      </c>
      <c r="F344" s="8">
        <v>1700</v>
      </c>
      <c r="G344" s="8">
        <v>980900</v>
      </c>
    </row>
    <row r="345" spans="1:7" ht="60" customHeight="1" x14ac:dyDescent="0.15">
      <c r="A345" s="5" t="s">
        <v>800</v>
      </c>
      <c r="B345" s="25" t="s">
        <v>803</v>
      </c>
      <c r="C345" s="25"/>
      <c r="D345" s="5" t="s">
        <v>401</v>
      </c>
      <c r="E345" s="8">
        <v>87</v>
      </c>
      <c r="F345" s="8">
        <v>2500</v>
      </c>
      <c r="G345" s="8">
        <v>217500</v>
      </c>
    </row>
    <row r="346" spans="1:7" ht="24.95" customHeight="1" x14ac:dyDescent="0.15">
      <c r="A346" s="24" t="s">
        <v>614</v>
      </c>
      <c r="B346" s="24"/>
      <c r="C346" s="24"/>
      <c r="D346" s="24"/>
      <c r="E346" s="10">
        <f>SUBTOTAL(9,E342:E345)</f>
        <v>1264</v>
      </c>
      <c r="F346" s="10" t="s">
        <v>552</v>
      </c>
      <c r="G346" s="10">
        <f>SUBTOTAL(9,G342:G345)</f>
        <v>2218400</v>
      </c>
    </row>
    <row r="347" spans="1:7" ht="60" customHeight="1" x14ac:dyDescent="0.15">
      <c r="A347" s="5" t="s">
        <v>804</v>
      </c>
      <c r="B347" s="25" t="s">
        <v>805</v>
      </c>
      <c r="C347" s="25"/>
      <c r="D347" s="5" t="s">
        <v>401</v>
      </c>
      <c r="E347" s="8">
        <v>1</v>
      </c>
      <c r="F347" s="8">
        <v>203363.33</v>
      </c>
      <c r="G347" s="8">
        <v>203363.33</v>
      </c>
    </row>
    <row r="348" spans="1:7" ht="24.95" customHeight="1" x14ac:dyDescent="0.15">
      <c r="A348" s="24" t="s">
        <v>614</v>
      </c>
      <c r="B348" s="24"/>
      <c r="C348" s="24"/>
      <c r="D348" s="24"/>
      <c r="E348" s="10">
        <f>SUBTOTAL(9,E347:E347)</f>
        <v>1</v>
      </c>
      <c r="F348" s="10" t="s">
        <v>552</v>
      </c>
      <c r="G348" s="10">
        <f>SUBTOTAL(9,G347:G347)</f>
        <v>203363.33</v>
      </c>
    </row>
    <row r="349" spans="1:7" ht="39.950000000000003" customHeight="1" x14ac:dyDescent="0.15">
      <c r="A349" s="5" t="s">
        <v>72</v>
      </c>
      <c r="B349" s="25" t="s">
        <v>806</v>
      </c>
      <c r="C349" s="25"/>
      <c r="D349" s="5" t="s">
        <v>401</v>
      </c>
      <c r="E349" s="8">
        <v>3</v>
      </c>
      <c r="F349" s="8">
        <v>10000</v>
      </c>
      <c r="G349" s="8">
        <v>30000</v>
      </c>
    </row>
    <row r="350" spans="1:7" ht="24.95" customHeight="1" x14ac:dyDescent="0.15">
      <c r="A350" s="24" t="s">
        <v>614</v>
      </c>
      <c r="B350" s="24"/>
      <c r="C350" s="24"/>
      <c r="D350" s="24"/>
      <c r="E350" s="10">
        <f>SUBTOTAL(9,E349:E349)</f>
        <v>3</v>
      </c>
      <c r="F350" s="10" t="s">
        <v>552</v>
      </c>
      <c r="G350" s="10">
        <f>SUBTOTAL(9,G349:G349)</f>
        <v>30000</v>
      </c>
    </row>
    <row r="351" spans="1:7" ht="39.950000000000003" customHeight="1" x14ac:dyDescent="0.15">
      <c r="A351" s="5" t="s">
        <v>807</v>
      </c>
      <c r="B351" s="25" t="s">
        <v>808</v>
      </c>
      <c r="C351" s="25"/>
      <c r="D351" s="5" t="s">
        <v>401</v>
      </c>
      <c r="E351" s="8">
        <v>4</v>
      </c>
      <c r="F351" s="8">
        <v>10000</v>
      </c>
      <c r="G351" s="8">
        <v>40000</v>
      </c>
    </row>
    <row r="352" spans="1:7" ht="24.95" customHeight="1" x14ac:dyDescent="0.15">
      <c r="A352" s="24" t="s">
        <v>614</v>
      </c>
      <c r="B352" s="24"/>
      <c r="C352" s="24"/>
      <c r="D352" s="24"/>
      <c r="E352" s="10">
        <f>SUBTOTAL(9,E351:E351)</f>
        <v>4</v>
      </c>
      <c r="F352" s="10" t="s">
        <v>552</v>
      </c>
      <c r="G352" s="10">
        <f>SUBTOTAL(9,G351:G351)</f>
        <v>40000</v>
      </c>
    </row>
    <row r="353" spans="1:7" ht="39.950000000000003" customHeight="1" x14ac:dyDescent="0.15">
      <c r="A353" s="5" t="s">
        <v>809</v>
      </c>
      <c r="B353" s="25" t="s">
        <v>810</v>
      </c>
      <c r="C353" s="25"/>
      <c r="D353" s="5" t="s">
        <v>401</v>
      </c>
      <c r="E353" s="8">
        <v>3</v>
      </c>
      <c r="F353" s="8">
        <v>4900</v>
      </c>
      <c r="G353" s="8">
        <v>14700</v>
      </c>
    </row>
    <row r="354" spans="1:7" ht="24.95" customHeight="1" x14ac:dyDescent="0.15">
      <c r="A354" s="24" t="s">
        <v>614</v>
      </c>
      <c r="B354" s="24"/>
      <c r="C354" s="24"/>
      <c r="D354" s="24"/>
      <c r="E354" s="10">
        <f>SUBTOTAL(9,E353:E353)</f>
        <v>3</v>
      </c>
      <c r="F354" s="10" t="s">
        <v>552</v>
      </c>
      <c r="G354" s="10">
        <f>SUBTOTAL(9,G353:G353)</f>
        <v>14700</v>
      </c>
    </row>
    <row r="355" spans="1:7" ht="39.950000000000003" customHeight="1" x14ac:dyDescent="0.15">
      <c r="A355" s="5" t="s">
        <v>811</v>
      </c>
      <c r="B355" s="25" t="s">
        <v>812</v>
      </c>
      <c r="C355" s="25"/>
      <c r="D355" s="5" t="s">
        <v>401</v>
      </c>
      <c r="E355" s="8">
        <v>72</v>
      </c>
      <c r="F355" s="8">
        <v>2500</v>
      </c>
      <c r="G355" s="8">
        <v>180000</v>
      </c>
    </row>
    <row r="356" spans="1:7" ht="24.95" customHeight="1" x14ac:dyDescent="0.15">
      <c r="A356" s="24" t="s">
        <v>614</v>
      </c>
      <c r="B356" s="24"/>
      <c r="C356" s="24"/>
      <c r="D356" s="24"/>
      <c r="E356" s="10">
        <f>SUBTOTAL(9,E355:E355)</f>
        <v>72</v>
      </c>
      <c r="F356" s="10" t="s">
        <v>552</v>
      </c>
      <c r="G356" s="10">
        <f>SUBTOTAL(9,G355:G355)</f>
        <v>180000</v>
      </c>
    </row>
    <row r="357" spans="1:7" ht="24.95" customHeight="1" x14ac:dyDescent="0.15">
      <c r="A357" s="24" t="s">
        <v>615</v>
      </c>
      <c r="B357" s="24"/>
      <c r="C357" s="24"/>
      <c r="D357" s="24"/>
      <c r="E357" s="24"/>
      <c r="F357" s="24"/>
      <c r="G357" s="10">
        <f>SUBTOTAL(9,G246:G356)</f>
        <v>89660777.790000007</v>
      </c>
    </row>
    <row r="358" spans="1:7" ht="24.95" customHeight="1" x14ac:dyDescent="0.15"/>
    <row r="359" spans="1:7" ht="20.100000000000001" customHeight="1" x14ac:dyDescent="0.15">
      <c r="A359" s="22" t="s">
        <v>426</v>
      </c>
      <c r="B359" s="22"/>
      <c r="C359" s="23" t="s">
        <v>289</v>
      </c>
      <c r="D359" s="23"/>
      <c r="E359" s="23"/>
      <c r="F359" s="23"/>
      <c r="G359" s="23"/>
    </row>
    <row r="360" spans="1:7" ht="20.100000000000001" customHeight="1" x14ac:dyDescent="0.15">
      <c r="A360" s="22" t="s">
        <v>427</v>
      </c>
      <c r="B360" s="22"/>
      <c r="C360" s="23" t="s">
        <v>428</v>
      </c>
      <c r="D360" s="23"/>
      <c r="E360" s="23"/>
      <c r="F360" s="23"/>
      <c r="G360" s="23"/>
    </row>
    <row r="361" spans="1:7" ht="24.95" customHeight="1" x14ac:dyDescent="0.15">
      <c r="A361" s="22" t="s">
        <v>429</v>
      </c>
      <c r="B361" s="22"/>
      <c r="C361" s="23" t="s">
        <v>401</v>
      </c>
      <c r="D361" s="23"/>
      <c r="E361" s="23"/>
      <c r="F361" s="23"/>
      <c r="G361" s="23"/>
    </row>
    <row r="362" spans="1:7" ht="15" customHeight="1" x14ac:dyDescent="0.15"/>
    <row r="363" spans="1:7" ht="24.95" customHeight="1" x14ac:dyDescent="0.15">
      <c r="A363" s="15" t="s">
        <v>628</v>
      </c>
      <c r="B363" s="15"/>
      <c r="C363" s="15"/>
      <c r="D363" s="15"/>
      <c r="E363" s="15"/>
      <c r="F363" s="15"/>
      <c r="G363" s="15"/>
    </row>
    <row r="364" spans="1:7" ht="15" customHeight="1" x14ac:dyDescent="0.15"/>
    <row r="365" spans="1:7" ht="50.1" customHeight="1" x14ac:dyDescent="0.15">
      <c r="A365" s="5" t="s">
        <v>335</v>
      </c>
      <c r="B365" s="20" t="s">
        <v>565</v>
      </c>
      <c r="C365" s="20"/>
      <c r="D365" s="5" t="s">
        <v>608</v>
      </c>
      <c r="E365" s="5" t="s">
        <v>609</v>
      </c>
      <c r="F365" s="5" t="s">
        <v>610</v>
      </c>
      <c r="G365" s="5" t="s">
        <v>611</v>
      </c>
    </row>
    <row r="366" spans="1:7" ht="15" customHeight="1" x14ac:dyDescent="0.15">
      <c r="A366" s="5">
        <v>1</v>
      </c>
      <c r="B366" s="20">
        <v>2</v>
      </c>
      <c r="C366" s="20"/>
      <c r="D366" s="5">
        <v>3</v>
      </c>
      <c r="E366" s="5">
        <v>4</v>
      </c>
      <c r="F366" s="5">
        <v>5</v>
      </c>
      <c r="G366" s="5">
        <v>6</v>
      </c>
    </row>
    <row r="367" spans="1:7" ht="39.950000000000003" customHeight="1" x14ac:dyDescent="0.15">
      <c r="A367" s="5" t="s">
        <v>523</v>
      </c>
      <c r="B367" s="25" t="s">
        <v>813</v>
      </c>
      <c r="C367" s="25"/>
      <c r="D367" s="5" t="s">
        <v>401</v>
      </c>
      <c r="E367" s="8">
        <v>1</v>
      </c>
      <c r="F367" s="8">
        <v>5568.65</v>
      </c>
      <c r="G367" s="8">
        <v>5568.65</v>
      </c>
    </row>
    <row r="368" spans="1:7" ht="39.950000000000003" customHeight="1" x14ac:dyDescent="0.15">
      <c r="A368" s="5" t="s">
        <v>523</v>
      </c>
      <c r="B368" s="25" t="s">
        <v>814</v>
      </c>
      <c r="C368" s="25"/>
      <c r="D368" s="5" t="s">
        <v>401</v>
      </c>
      <c r="E368" s="8">
        <v>1</v>
      </c>
      <c r="F368" s="8">
        <v>2803.94</v>
      </c>
      <c r="G368" s="8">
        <v>2803.94</v>
      </c>
    </row>
    <row r="369" spans="1:7" ht="39.950000000000003" customHeight="1" x14ac:dyDescent="0.15">
      <c r="A369" s="5" t="s">
        <v>523</v>
      </c>
      <c r="B369" s="25" t="s">
        <v>815</v>
      </c>
      <c r="C369" s="25"/>
      <c r="D369" s="5" t="s">
        <v>401</v>
      </c>
      <c r="E369" s="8">
        <v>1</v>
      </c>
      <c r="F369" s="8">
        <v>4131.1099999999997</v>
      </c>
      <c r="G369" s="8">
        <v>4131.1099999999997</v>
      </c>
    </row>
    <row r="370" spans="1:7" ht="39.950000000000003" customHeight="1" x14ac:dyDescent="0.15">
      <c r="A370" s="5" t="s">
        <v>523</v>
      </c>
      <c r="B370" s="25" t="s">
        <v>815</v>
      </c>
      <c r="C370" s="25"/>
      <c r="D370" s="5" t="s">
        <v>401</v>
      </c>
      <c r="E370" s="8">
        <v>1</v>
      </c>
      <c r="F370" s="8">
        <v>4131.1099999999997</v>
      </c>
      <c r="G370" s="8">
        <v>4131.1099999999997</v>
      </c>
    </row>
    <row r="371" spans="1:7" ht="39.950000000000003" customHeight="1" x14ac:dyDescent="0.15">
      <c r="A371" s="5" t="s">
        <v>523</v>
      </c>
      <c r="B371" s="25" t="s">
        <v>816</v>
      </c>
      <c r="C371" s="25"/>
      <c r="D371" s="5" t="s">
        <v>401</v>
      </c>
      <c r="E371" s="8">
        <v>1</v>
      </c>
      <c r="F371" s="8">
        <v>4131.1099999999997</v>
      </c>
      <c r="G371" s="8">
        <v>4131.1099999999997</v>
      </c>
    </row>
    <row r="372" spans="1:7" ht="39.950000000000003" customHeight="1" x14ac:dyDescent="0.15">
      <c r="A372" s="5" t="s">
        <v>523</v>
      </c>
      <c r="B372" s="25" t="s">
        <v>817</v>
      </c>
      <c r="C372" s="25"/>
      <c r="D372" s="5" t="s">
        <v>401</v>
      </c>
      <c r="E372" s="8">
        <v>1</v>
      </c>
      <c r="F372" s="8">
        <v>3568.65</v>
      </c>
      <c r="G372" s="8">
        <v>3568.65</v>
      </c>
    </row>
    <row r="373" spans="1:7" ht="39.950000000000003" customHeight="1" x14ac:dyDescent="0.15">
      <c r="A373" s="5" t="s">
        <v>523</v>
      </c>
      <c r="B373" s="25" t="s">
        <v>818</v>
      </c>
      <c r="C373" s="25"/>
      <c r="D373" s="5" t="s">
        <v>401</v>
      </c>
      <c r="E373" s="8">
        <v>1</v>
      </c>
      <c r="F373" s="8">
        <v>21534.32</v>
      </c>
      <c r="G373" s="8">
        <v>21534.32</v>
      </c>
    </row>
    <row r="374" spans="1:7" ht="39.950000000000003" customHeight="1" x14ac:dyDescent="0.15">
      <c r="A374" s="5" t="s">
        <v>523</v>
      </c>
      <c r="B374" s="25" t="s">
        <v>816</v>
      </c>
      <c r="C374" s="25"/>
      <c r="D374" s="5" t="s">
        <v>401</v>
      </c>
      <c r="E374" s="8">
        <v>1</v>
      </c>
      <c r="F374" s="8">
        <v>4131.1099999999997</v>
      </c>
      <c r="G374" s="8">
        <v>4131.1099999999997</v>
      </c>
    </row>
    <row r="375" spans="1:7" ht="24.95" customHeight="1" x14ac:dyDescent="0.15">
      <c r="A375" s="24" t="s">
        <v>614</v>
      </c>
      <c r="B375" s="24"/>
      <c r="C375" s="24"/>
      <c r="D375" s="24"/>
      <c r="E375" s="10">
        <f>SUBTOTAL(9,E367:E374)</f>
        <v>8</v>
      </c>
      <c r="F375" s="10" t="s">
        <v>552</v>
      </c>
      <c r="G375" s="10">
        <f>SUBTOTAL(9,G367:G374)</f>
        <v>50000</v>
      </c>
    </row>
    <row r="376" spans="1:7" ht="24.95" customHeight="1" x14ac:dyDescent="0.15">
      <c r="A376" s="24" t="s">
        <v>615</v>
      </c>
      <c r="B376" s="24"/>
      <c r="C376" s="24"/>
      <c r="D376" s="24"/>
      <c r="E376" s="24"/>
      <c r="F376" s="24"/>
      <c r="G376" s="10">
        <f>SUBTOTAL(9,G367:G375)</f>
        <v>50000</v>
      </c>
    </row>
    <row r="377" spans="1:7" ht="24.95" customHeight="1" x14ac:dyDescent="0.15"/>
    <row r="378" spans="1:7" ht="20.100000000000001" customHeight="1" x14ac:dyDescent="0.15">
      <c r="A378" s="22" t="s">
        <v>426</v>
      </c>
      <c r="B378" s="22"/>
      <c r="C378" s="23" t="s">
        <v>289</v>
      </c>
      <c r="D378" s="23"/>
      <c r="E378" s="23"/>
      <c r="F378" s="23"/>
      <c r="G378" s="23"/>
    </row>
    <row r="379" spans="1:7" ht="20.100000000000001" customHeight="1" x14ac:dyDescent="0.15">
      <c r="A379" s="22" t="s">
        <v>427</v>
      </c>
      <c r="B379" s="22"/>
      <c r="C379" s="23" t="s">
        <v>428</v>
      </c>
      <c r="D379" s="23"/>
      <c r="E379" s="23"/>
      <c r="F379" s="23"/>
      <c r="G379" s="23"/>
    </row>
    <row r="380" spans="1:7" ht="24.95" customHeight="1" x14ac:dyDescent="0.15">
      <c r="A380" s="22" t="s">
        <v>429</v>
      </c>
      <c r="B380" s="22"/>
      <c r="C380" s="23" t="s">
        <v>401</v>
      </c>
      <c r="D380" s="23"/>
      <c r="E380" s="23"/>
      <c r="F380" s="23"/>
      <c r="G380" s="23"/>
    </row>
    <row r="381" spans="1:7" ht="15" customHeight="1" x14ac:dyDescent="0.15"/>
    <row r="382" spans="1:7" ht="24.95" customHeight="1" x14ac:dyDescent="0.15">
      <c r="A382" s="15" t="s">
        <v>819</v>
      </c>
      <c r="B382" s="15"/>
      <c r="C382" s="15"/>
      <c r="D382" s="15"/>
      <c r="E382" s="15"/>
      <c r="F382" s="15"/>
      <c r="G382" s="15"/>
    </row>
    <row r="383" spans="1:7" ht="15" customHeight="1" x14ac:dyDescent="0.15"/>
    <row r="384" spans="1:7" ht="50.1" customHeight="1" x14ac:dyDescent="0.15">
      <c r="A384" s="5" t="s">
        <v>335</v>
      </c>
      <c r="B384" s="20" t="s">
        <v>565</v>
      </c>
      <c r="C384" s="20"/>
      <c r="D384" s="5" t="s">
        <v>608</v>
      </c>
      <c r="E384" s="5" t="s">
        <v>609</v>
      </c>
      <c r="F384" s="5" t="s">
        <v>610</v>
      </c>
      <c r="G384" s="5" t="s">
        <v>611</v>
      </c>
    </row>
    <row r="385" spans="1:7" ht="15" customHeight="1" x14ac:dyDescent="0.15">
      <c r="A385" s="5">
        <v>1</v>
      </c>
      <c r="B385" s="20">
        <v>2</v>
      </c>
      <c r="C385" s="20"/>
      <c r="D385" s="5">
        <v>3</v>
      </c>
      <c r="E385" s="5">
        <v>4</v>
      </c>
      <c r="F385" s="5">
        <v>5</v>
      </c>
      <c r="G385" s="5">
        <v>6</v>
      </c>
    </row>
    <row r="386" spans="1:7" ht="39.950000000000003" customHeight="1" x14ac:dyDescent="0.15">
      <c r="A386" s="5" t="s">
        <v>820</v>
      </c>
      <c r="B386" s="25" t="s">
        <v>821</v>
      </c>
      <c r="C386" s="25"/>
      <c r="D386" s="5" t="s">
        <v>401</v>
      </c>
      <c r="E386" s="8">
        <v>200</v>
      </c>
      <c r="F386" s="8">
        <v>325</v>
      </c>
      <c r="G386" s="8">
        <v>65000</v>
      </c>
    </row>
    <row r="387" spans="1:7" ht="39.950000000000003" customHeight="1" x14ac:dyDescent="0.15">
      <c r="A387" s="5" t="s">
        <v>820</v>
      </c>
      <c r="B387" s="25" t="s">
        <v>822</v>
      </c>
      <c r="C387" s="25"/>
      <c r="D387" s="5" t="s">
        <v>401</v>
      </c>
      <c r="E387" s="8">
        <v>100</v>
      </c>
      <c r="F387" s="8">
        <v>529</v>
      </c>
      <c r="G387" s="8">
        <v>52900</v>
      </c>
    </row>
    <row r="388" spans="1:7" ht="39.950000000000003" customHeight="1" x14ac:dyDescent="0.15">
      <c r="A388" s="5" t="s">
        <v>820</v>
      </c>
      <c r="B388" s="25" t="s">
        <v>823</v>
      </c>
      <c r="C388" s="25"/>
      <c r="D388" s="5" t="s">
        <v>401</v>
      </c>
      <c r="E388" s="8">
        <v>150</v>
      </c>
      <c r="F388" s="8">
        <v>76.67</v>
      </c>
      <c r="G388" s="8">
        <v>11500.5</v>
      </c>
    </row>
    <row r="389" spans="1:7" ht="39.950000000000003" customHeight="1" x14ac:dyDescent="0.15">
      <c r="A389" s="5" t="s">
        <v>820</v>
      </c>
      <c r="B389" s="25" t="s">
        <v>824</v>
      </c>
      <c r="C389" s="25"/>
      <c r="D389" s="5" t="s">
        <v>401</v>
      </c>
      <c r="E389" s="8">
        <v>150</v>
      </c>
      <c r="F389" s="8">
        <v>330.97</v>
      </c>
      <c r="G389" s="8">
        <v>49645.5</v>
      </c>
    </row>
    <row r="390" spans="1:7" ht="39.950000000000003" customHeight="1" x14ac:dyDescent="0.15">
      <c r="A390" s="5" t="s">
        <v>820</v>
      </c>
      <c r="B390" s="25" t="s">
        <v>825</v>
      </c>
      <c r="C390" s="25"/>
      <c r="D390" s="5" t="s">
        <v>401</v>
      </c>
      <c r="E390" s="8">
        <v>150</v>
      </c>
      <c r="F390" s="8">
        <v>389.67</v>
      </c>
      <c r="G390" s="8">
        <v>58450.5</v>
      </c>
    </row>
    <row r="391" spans="1:7" ht="39.950000000000003" customHeight="1" x14ac:dyDescent="0.15">
      <c r="A391" s="5" t="s">
        <v>820</v>
      </c>
      <c r="B391" s="25" t="s">
        <v>826</v>
      </c>
      <c r="C391" s="25"/>
      <c r="D391" s="5" t="s">
        <v>401</v>
      </c>
      <c r="E391" s="8">
        <v>150</v>
      </c>
      <c r="F391" s="8">
        <v>163.33000000000001</v>
      </c>
      <c r="G391" s="8">
        <v>24499.5</v>
      </c>
    </row>
    <row r="392" spans="1:7" ht="39.950000000000003" customHeight="1" x14ac:dyDescent="0.15">
      <c r="A392" s="5" t="s">
        <v>820</v>
      </c>
      <c r="B392" s="25" t="s">
        <v>827</v>
      </c>
      <c r="C392" s="25"/>
      <c r="D392" s="5" t="s">
        <v>401</v>
      </c>
      <c r="E392" s="8">
        <v>70</v>
      </c>
      <c r="F392" s="8">
        <v>578.66999999999996</v>
      </c>
      <c r="G392" s="8">
        <v>40506.9</v>
      </c>
    </row>
    <row r="393" spans="1:7" ht="24.95" customHeight="1" x14ac:dyDescent="0.15">
      <c r="A393" s="24" t="s">
        <v>614</v>
      </c>
      <c r="B393" s="24"/>
      <c r="C393" s="24"/>
      <c r="D393" s="24"/>
      <c r="E393" s="10">
        <f>SUBTOTAL(9,E386:E392)</f>
        <v>970</v>
      </c>
      <c r="F393" s="10" t="s">
        <v>552</v>
      </c>
      <c r="G393" s="10">
        <f>SUBTOTAL(9,G386:G392)</f>
        <v>302502.90000000002</v>
      </c>
    </row>
    <row r="394" spans="1:7" ht="39.950000000000003" customHeight="1" x14ac:dyDescent="0.15">
      <c r="A394" s="5" t="s">
        <v>828</v>
      </c>
      <c r="B394" s="25" t="s">
        <v>829</v>
      </c>
      <c r="C394" s="25"/>
      <c r="D394" s="5" t="s">
        <v>401</v>
      </c>
      <c r="E394" s="8">
        <v>50</v>
      </c>
      <c r="F394" s="8">
        <v>57.67</v>
      </c>
      <c r="G394" s="8">
        <v>2883.5</v>
      </c>
    </row>
    <row r="395" spans="1:7" ht="39.950000000000003" customHeight="1" x14ac:dyDescent="0.15">
      <c r="A395" s="5" t="s">
        <v>828</v>
      </c>
      <c r="B395" s="25" t="s">
        <v>830</v>
      </c>
      <c r="C395" s="25"/>
      <c r="D395" s="5" t="s">
        <v>401</v>
      </c>
      <c r="E395" s="8">
        <v>2000</v>
      </c>
      <c r="F395" s="8">
        <v>26.42</v>
      </c>
      <c r="G395" s="8">
        <v>52840</v>
      </c>
    </row>
    <row r="396" spans="1:7" ht="39.950000000000003" customHeight="1" x14ac:dyDescent="0.15">
      <c r="A396" s="5" t="s">
        <v>828</v>
      </c>
      <c r="B396" s="25" t="s">
        <v>831</v>
      </c>
      <c r="C396" s="25"/>
      <c r="D396" s="5" t="s">
        <v>401</v>
      </c>
      <c r="E396" s="8">
        <v>30</v>
      </c>
      <c r="F396" s="8">
        <v>469</v>
      </c>
      <c r="G396" s="8">
        <v>14070</v>
      </c>
    </row>
    <row r="397" spans="1:7" ht="39.950000000000003" customHeight="1" x14ac:dyDescent="0.15">
      <c r="A397" s="5" t="s">
        <v>828</v>
      </c>
      <c r="B397" s="25" t="s">
        <v>832</v>
      </c>
      <c r="C397" s="25"/>
      <c r="D397" s="5" t="s">
        <v>401</v>
      </c>
      <c r="E397" s="8">
        <v>200</v>
      </c>
      <c r="F397" s="8">
        <v>29</v>
      </c>
      <c r="G397" s="8">
        <v>5800</v>
      </c>
    </row>
    <row r="398" spans="1:7" ht="24.95" customHeight="1" x14ac:dyDescent="0.15">
      <c r="A398" s="24" t="s">
        <v>614</v>
      </c>
      <c r="B398" s="24"/>
      <c r="C398" s="24"/>
      <c r="D398" s="24"/>
      <c r="E398" s="10">
        <f>SUBTOTAL(9,E394:E397)</f>
        <v>2280</v>
      </c>
      <c r="F398" s="10" t="s">
        <v>552</v>
      </c>
      <c r="G398" s="10">
        <f>SUBTOTAL(9,G394:G397)</f>
        <v>75593.5</v>
      </c>
    </row>
    <row r="399" spans="1:7" ht="24.95" customHeight="1" x14ac:dyDescent="0.15">
      <c r="A399" s="24" t="s">
        <v>615</v>
      </c>
      <c r="B399" s="24"/>
      <c r="C399" s="24"/>
      <c r="D399" s="24"/>
      <c r="E399" s="24"/>
      <c r="F399" s="24"/>
      <c r="G399" s="10">
        <f>SUBTOTAL(9,G386:G398)</f>
        <v>378096.4</v>
      </c>
    </row>
    <row r="400" spans="1:7" ht="24.95" customHeight="1" x14ac:dyDescent="0.15"/>
    <row r="401" spans="1:7" ht="20.100000000000001" customHeight="1" x14ac:dyDescent="0.15">
      <c r="A401" s="22" t="s">
        <v>426</v>
      </c>
      <c r="B401" s="22"/>
      <c r="C401" s="23" t="s">
        <v>289</v>
      </c>
      <c r="D401" s="23"/>
      <c r="E401" s="23"/>
      <c r="F401" s="23"/>
      <c r="G401" s="23"/>
    </row>
    <row r="402" spans="1:7" ht="20.100000000000001" customHeight="1" x14ac:dyDescent="0.15">
      <c r="A402" s="22" t="s">
        <v>427</v>
      </c>
      <c r="B402" s="22"/>
      <c r="C402" s="23" t="s">
        <v>428</v>
      </c>
      <c r="D402" s="23"/>
      <c r="E402" s="23"/>
      <c r="F402" s="23"/>
      <c r="G402" s="23"/>
    </row>
    <row r="403" spans="1:7" ht="24.95" customHeight="1" x14ac:dyDescent="0.15">
      <c r="A403" s="22" t="s">
        <v>429</v>
      </c>
      <c r="B403" s="22"/>
      <c r="C403" s="23" t="s">
        <v>401</v>
      </c>
      <c r="D403" s="23"/>
      <c r="E403" s="23"/>
      <c r="F403" s="23"/>
      <c r="G403" s="23"/>
    </row>
    <row r="404" spans="1:7" ht="15" customHeight="1" x14ac:dyDescent="0.15"/>
    <row r="405" spans="1:7" ht="24.95" customHeight="1" x14ac:dyDescent="0.15">
      <c r="A405" s="15" t="s">
        <v>833</v>
      </c>
      <c r="B405" s="15"/>
      <c r="C405" s="15"/>
      <c r="D405" s="15"/>
      <c r="E405" s="15"/>
      <c r="F405" s="15"/>
      <c r="G405" s="15"/>
    </row>
    <row r="406" spans="1:7" ht="15" customHeight="1" x14ac:dyDescent="0.15"/>
    <row r="407" spans="1:7" ht="50.1" customHeight="1" x14ac:dyDescent="0.15">
      <c r="A407" s="5" t="s">
        <v>335</v>
      </c>
      <c r="B407" s="20" t="s">
        <v>565</v>
      </c>
      <c r="C407" s="20"/>
      <c r="D407" s="5" t="s">
        <v>608</v>
      </c>
      <c r="E407" s="5" t="s">
        <v>609</v>
      </c>
      <c r="F407" s="5" t="s">
        <v>610</v>
      </c>
      <c r="G407" s="5" t="s">
        <v>611</v>
      </c>
    </row>
    <row r="408" spans="1:7" ht="15" customHeight="1" x14ac:dyDescent="0.15">
      <c r="A408" s="5">
        <v>1</v>
      </c>
      <c r="B408" s="20">
        <v>2</v>
      </c>
      <c r="C408" s="20"/>
      <c r="D408" s="5">
        <v>3</v>
      </c>
      <c r="E408" s="5">
        <v>4</v>
      </c>
      <c r="F408" s="5">
        <v>5</v>
      </c>
      <c r="G408" s="5">
        <v>6</v>
      </c>
    </row>
    <row r="409" spans="1:7" ht="80.099999999999994" customHeight="1" x14ac:dyDescent="0.15">
      <c r="A409" s="5" t="s">
        <v>834</v>
      </c>
      <c r="B409" s="25" t="s">
        <v>835</v>
      </c>
      <c r="C409" s="25"/>
      <c r="D409" s="5" t="s">
        <v>613</v>
      </c>
      <c r="E409" s="8">
        <v>2871.65</v>
      </c>
      <c r="F409" s="8">
        <v>60</v>
      </c>
      <c r="G409" s="8">
        <v>172299</v>
      </c>
    </row>
    <row r="410" spans="1:7" ht="80.099999999999994" customHeight="1" x14ac:dyDescent="0.15">
      <c r="A410" s="5" t="s">
        <v>834</v>
      </c>
      <c r="B410" s="25" t="s">
        <v>836</v>
      </c>
      <c r="C410" s="25"/>
      <c r="D410" s="5" t="s">
        <v>613</v>
      </c>
      <c r="E410" s="8">
        <v>4131.25</v>
      </c>
      <c r="F410" s="8">
        <v>64</v>
      </c>
      <c r="G410" s="8">
        <v>264400</v>
      </c>
    </row>
    <row r="411" spans="1:7" ht="80.099999999999994" customHeight="1" x14ac:dyDescent="0.15">
      <c r="A411" s="5" t="s">
        <v>834</v>
      </c>
      <c r="B411" s="25" t="s">
        <v>837</v>
      </c>
      <c r="C411" s="25"/>
      <c r="D411" s="5" t="s">
        <v>613</v>
      </c>
      <c r="E411" s="8">
        <v>162</v>
      </c>
      <c r="F411" s="8">
        <v>53</v>
      </c>
      <c r="G411" s="8">
        <v>8586</v>
      </c>
    </row>
    <row r="412" spans="1:7" ht="24.95" customHeight="1" x14ac:dyDescent="0.15">
      <c r="A412" s="24" t="s">
        <v>614</v>
      </c>
      <c r="B412" s="24"/>
      <c r="C412" s="24"/>
      <c r="D412" s="24"/>
      <c r="E412" s="10">
        <f>SUBTOTAL(9,E409:E411)</f>
        <v>7164.9</v>
      </c>
      <c r="F412" s="10" t="s">
        <v>552</v>
      </c>
      <c r="G412" s="10">
        <f>SUBTOTAL(9,G409:G411)</f>
        <v>445285</v>
      </c>
    </row>
    <row r="413" spans="1:7" ht="80.099999999999994" customHeight="1" x14ac:dyDescent="0.15">
      <c r="A413" s="5" t="s">
        <v>838</v>
      </c>
      <c r="B413" s="25" t="s">
        <v>839</v>
      </c>
      <c r="C413" s="25"/>
      <c r="D413" s="5" t="s">
        <v>401</v>
      </c>
      <c r="E413" s="8">
        <v>4050</v>
      </c>
      <c r="F413" s="8">
        <v>66</v>
      </c>
      <c r="G413" s="8">
        <v>267300</v>
      </c>
    </row>
    <row r="414" spans="1:7" ht="80.099999999999994" customHeight="1" x14ac:dyDescent="0.15">
      <c r="A414" s="5" t="s">
        <v>838</v>
      </c>
      <c r="B414" s="25" t="s">
        <v>840</v>
      </c>
      <c r="C414" s="25"/>
      <c r="D414" s="5" t="s">
        <v>401</v>
      </c>
      <c r="E414" s="8">
        <v>2750</v>
      </c>
      <c r="F414" s="8">
        <v>62</v>
      </c>
      <c r="G414" s="8">
        <v>170500</v>
      </c>
    </row>
    <row r="415" spans="1:7" ht="80.099999999999994" customHeight="1" x14ac:dyDescent="0.15">
      <c r="A415" s="5" t="s">
        <v>838</v>
      </c>
      <c r="B415" s="25" t="s">
        <v>841</v>
      </c>
      <c r="C415" s="25"/>
      <c r="D415" s="5" t="s">
        <v>401</v>
      </c>
      <c r="E415" s="8">
        <v>150</v>
      </c>
      <c r="F415" s="8">
        <v>55</v>
      </c>
      <c r="G415" s="8">
        <v>8250</v>
      </c>
    </row>
    <row r="416" spans="1:7" ht="24.95" customHeight="1" x14ac:dyDescent="0.15">
      <c r="A416" s="24" t="s">
        <v>614</v>
      </c>
      <c r="B416" s="24"/>
      <c r="C416" s="24"/>
      <c r="D416" s="24"/>
      <c r="E416" s="10">
        <f>SUBTOTAL(9,E413:E415)</f>
        <v>6950</v>
      </c>
      <c r="F416" s="10" t="s">
        <v>552</v>
      </c>
      <c r="G416" s="10">
        <f>SUBTOTAL(9,G413:G415)</f>
        <v>446050</v>
      </c>
    </row>
    <row r="417" spans="1:7" ht="80.099999999999994" customHeight="1" x14ac:dyDescent="0.15">
      <c r="A417" s="5" t="s">
        <v>842</v>
      </c>
      <c r="B417" s="25" t="s">
        <v>843</v>
      </c>
      <c r="C417" s="25"/>
      <c r="D417" s="5" t="s">
        <v>401</v>
      </c>
      <c r="E417" s="8">
        <v>150</v>
      </c>
      <c r="F417" s="8">
        <v>55</v>
      </c>
      <c r="G417" s="8">
        <v>8250</v>
      </c>
    </row>
    <row r="418" spans="1:7" ht="80.099999999999994" customHeight="1" x14ac:dyDescent="0.15">
      <c r="A418" s="5" t="s">
        <v>842</v>
      </c>
      <c r="B418" s="25" t="s">
        <v>844</v>
      </c>
      <c r="C418" s="25"/>
      <c r="D418" s="5" t="s">
        <v>401</v>
      </c>
      <c r="E418" s="8">
        <v>3170</v>
      </c>
      <c r="F418" s="8">
        <v>66</v>
      </c>
      <c r="G418" s="8">
        <v>209220</v>
      </c>
    </row>
    <row r="419" spans="1:7" ht="80.099999999999994" customHeight="1" x14ac:dyDescent="0.15">
      <c r="A419" s="5" t="s">
        <v>842</v>
      </c>
      <c r="B419" s="25" t="s">
        <v>845</v>
      </c>
      <c r="C419" s="25"/>
      <c r="D419" s="5" t="s">
        <v>401</v>
      </c>
      <c r="E419" s="8">
        <v>2700</v>
      </c>
      <c r="F419" s="8">
        <v>62</v>
      </c>
      <c r="G419" s="8">
        <v>167400</v>
      </c>
    </row>
    <row r="420" spans="1:7" ht="24.95" customHeight="1" x14ac:dyDescent="0.15">
      <c r="A420" s="24" t="s">
        <v>614</v>
      </c>
      <c r="B420" s="24"/>
      <c r="C420" s="24"/>
      <c r="D420" s="24"/>
      <c r="E420" s="10">
        <f>SUBTOTAL(9,E417:E419)</f>
        <v>6020</v>
      </c>
      <c r="F420" s="10" t="s">
        <v>552</v>
      </c>
      <c r="G420" s="10">
        <f>SUBTOTAL(9,G417:G419)</f>
        <v>384870</v>
      </c>
    </row>
    <row r="421" spans="1:7" ht="80.099999999999994" customHeight="1" x14ac:dyDescent="0.15">
      <c r="A421" s="5" t="s">
        <v>489</v>
      </c>
      <c r="B421" s="25" t="s">
        <v>846</v>
      </c>
      <c r="C421" s="25"/>
      <c r="D421" s="5" t="s">
        <v>401</v>
      </c>
      <c r="E421" s="8">
        <v>150</v>
      </c>
      <c r="F421" s="8">
        <v>55</v>
      </c>
      <c r="G421" s="8">
        <v>8250</v>
      </c>
    </row>
    <row r="422" spans="1:7" ht="80.099999999999994" customHeight="1" x14ac:dyDescent="0.15">
      <c r="A422" s="5" t="s">
        <v>489</v>
      </c>
      <c r="B422" s="25" t="s">
        <v>847</v>
      </c>
      <c r="C422" s="25"/>
      <c r="D422" s="5" t="s">
        <v>401</v>
      </c>
      <c r="E422" s="8">
        <v>2750</v>
      </c>
      <c r="F422" s="8">
        <v>62</v>
      </c>
      <c r="G422" s="8">
        <v>170500</v>
      </c>
    </row>
    <row r="423" spans="1:7" ht="80.099999999999994" customHeight="1" x14ac:dyDescent="0.15">
      <c r="A423" s="5" t="s">
        <v>489</v>
      </c>
      <c r="B423" s="25" t="s">
        <v>848</v>
      </c>
      <c r="C423" s="25"/>
      <c r="D423" s="5" t="s">
        <v>401</v>
      </c>
      <c r="E423" s="8">
        <v>4050</v>
      </c>
      <c r="F423" s="8">
        <v>66</v>
      </c>
      <c r="G423" s="8">
        <v>267300</v>
      </c>
    </row>
    <row r="424" spans="1:7" ht="24.95" customHeight="1" x14ac:dyDescent="0.15">
      <c r="A424" s="24" t="s">
        <v>614</v>
      </c>
      <c r="B424" s="24"/>
      <c r="C424" s="24"/>
      <c r="D424" s="24"/>
      <c r="E424" s="10">
        <f>SUBTOTAL(9,E421:E423)</f>
        <v>6950</v>
      </c>
      <c r="F424" s="10" t="s">
        <v>552</v>
      </c>
      <c r="G424" s="10">
        <f>SUBTOTAL(9,G421:G423)</f>
        <v>446050</v>
      </c>
    </row>
    <row r="425" spans="1:7" ht="39.950000000000003" customHeight="1" x14ac:dyDescent="0.15">
      <c r="A425" s="5" t="s">
        <v>849</v>
      </c>
      <c r="B425" s="25" t="s">
        <v>850</v>
      </c>
      <c r="C425" s="25"/>
      <c r="D425" s="5" t="s">
        <v>401</v>
      </c>
      <c r="E425" s="8">
        <v>2</v>
      </c>
      <c r="F425" s="8">
        <v>7119</v>
      </c>
      <c r="G425" s="8">
        <v>14238</v>
      </c>
    </row>
    <row r="426" spans="1:7" ht="24.95" customHeight="1" x14ac:dyDescent="0.15">
      <c r="A426" s="24" t="s">
        <v>614</v>
      </c>
      <c r="B426" s="24"/>
      <c r="C426" s="24"/>
      <c r="D426" s="24"/>
      <c r="E426" s="10">
        <f>SUBTOTAL(9,E425:E425)</f>
        <v>2</v>
      </c>
      <c r="F426" s="10" t="s">
        <v>552</v>
      </c>
      <c r="G426" s="10">
        <f>SUBTOTAL(9,G425:G425)</f>
        <v>14238</v>
      </c>
    </row>
    <row r="427" spans="1:7" ht="24.95" customHeight="1" x14ac:dyDescent="0.15">
      <c r="A427" s="24" t="s">
        <v>615</v>
      </c>
      <c r="B427" s="24"/>
      <c r="C427" s="24"/>
      <c r="D427" s="24"/>
      <c r="E427" s="24"/>
      <c r="F427" s="24"/>
      <c r="G427" s="10">
        <f>SUBTOTAL(9,G409:G426)</f>
        <v>1736493</v>
      </c>
    </row>
    <row r="428" spans="1:7" ht="24.95" customHeight="1" x14ac:dyDescent="0.15"/>
    <row r="429" spans="1:7" ht="20.100000000000001" customHeight="1" x14ac:dyDescent="0.15">
      <c r="A429" s="22" t="s">
        <v>426</v>
      </c>
      <c r="B429" s="22"/>
      <c r="C429" s="23" t="s">
        <v>289</v>
      </c>
      <c r="D429" s="23"/>
      <c r="E429" s="23"/>
      <c r="F429" s="23"/>
      <c r="G429" s="23"/>
    </row>
    <row r="430" spans="1:7" ht="20.100000000000001" customHeight="1" x14ac:dyDescent="0.15">
      <c r="A430" s="22" t="s">
        <v>427</v>
      </c>
      <c r="B430" s="22"/>
      <c r="C430" s="23" t="s">
        <v>428</v>
      </c>
      <c r="D430" s="23"/>
      <c r="E430" s="23"/>
      <c r="F430" s="23"/>
      <c r="G430" s="23"/>
    </row>
    <row r="431" spans="1:7" ht="24.95" customHeight="1" x14ac:dyDescent="0.15">
      <c r="A431" s="22" t="s">
        <v>429</v>
      </c>
      <c r="B431" s="22"/>
      <c r="C431" s="23" t="s">
        <v>401</v>
      </c>
      <c r="D431" s="23"/>
      <c r="E431" s="23"/>
      <c r="F431" s="23"/>
      <c r="G431" s="23"/>
    </row>
    <row r="432" spans="1:7" ht="15" customHeight="1" x14ac:dyDescent="0.15"/>
    <row r="433" spans="1:7" ht="24.95" customHeight="1" x14ac:dyDescent="0.15">
      <c r="A433" s="15" t="s">
        <v>851</v>
      </c>
      <c r="B433" s="15"/>
      <c r="C433" s="15"/>
      <c r="D433" s="15"/>
      <c r="E433" s="15"/>
      <c r="F433" s="15"/>
      <c r="G433" s="15"/>
    </row>
    <row r="434" spans="1:7" ht="15" customHeight="1" x14ac:dyDescent="0.15"/>
    <row r="435" spans="1:7" ht="50.1" customHeight="1" x14ac:dyDescent="0.15">
      <c r="A435" s="5" t="s">
        <v>335</v>
      </c>
      <c r="B435" s="20" t="s">
        <v>565</v>
      </c>
      <c r="C435" s="20"/>
      <c r="D435" s="5" t="s">
        <v>608</v>
      </c>
      <c r="E435" s="5" t="s">
        <v>609</v>
      </c>
      <c r="F435" s="5" t="s">
        <v>610</v>
      </c>
      <c r="G435" s="5" t="s">
        <v>611</v>
      </c>
    </row>
    <row r="436" spans="1:7" ht="15" customHeight="1" x14ac:dyDescent="0.15">
      <c r="A436" s="5">
        <v>1</v>
      </c>
      <c r="B436" s="20">
        <v>2</v>
      </c>
      <c r="C436" s="20"/>
      <c r="D436" s="5">
        <v>3</v>
      </c>
      <c r="E436" s="5">
        <v>4</v>
      </c>
      <c r="F436" s="5">
        <v>5</v>
      </c>
      <c r="G436" s="5">
        <v>6</v>
      </c>
    </row>
    <row r="437" spans="1:7" ht="39.950000000000003" customHeight="1" x14ac:dyDescent="0.15">
      <c r="A437" s="5" t="s">
        <v>171</v>
      </c>
      <c r="B437" s="25" t="s">
        <v>852</v>
      </c>
      <c r="C437" s="25"/>
      <c r="D437" s="5" t="s">
        <v>401</v>
      </c>
      <c r="E437" s="8">
        <v>5</v>
      </c>
      <c r="F437" s="8">
        <v>11990</v>
      </c>
      <c r="G437" s="8">
        <v>59950</v>
      </c>
    </row>
    <row r="438" spans="1:7" ht="39.950000000000003" customHeight="1" x14ac:dyDescent="0.15">
      <c r="A438" s="5" t="s">
        <v>171</v>
      </c>
      <c r="B438" s="25" t="s">
        <v>853</v>
      </c>
      <c r="C438" s="25"/>
      <c r="D438" s="5" t="s">
        <v>401</v>
      </c>
      <c r="E438" s="8">
        <v>5</v>
      </c>
      <c r="F438" s="8">
        <v>8390</v>
      </c>
      <c r="G438" s="8">
        <v>41950</v>
      </c>
    </row>
    <row r="439" spans="1:7" ht="39.950000000000003" customHeight="1" x14ac:dyDescent="0.15">
      <c r="A439" s="5" t="s">
        <v>171</v>
      </c>
      <c r="B439" s="25" t="s">
        <v>854</v>
      </c>
      <c r="C439" s="25"/>
      <c r="D439" s="5" t="s">
        <v>401</v>
      </c>
      <c r="E439" s="8">
        <v>20</v>
      </c>
      <c r="F439" s="8">
        <v>3567</v>
      </c>
      <c r="G439" s="8">
        <v>71340</v>
      </c>
    </row>
    <row r="440" spans="1:7" ht="24.95" customHeight="1" x14ac:dyDescent="0.15">
      <c r="A440" s="24" t="s">
        <v>614</v>
      </c>
      <c r="B440" s="24"/>
      <c r="C440" s="24"/>
      <c r="D440" s="24"/>
      <c r="E440" s="10">
        <f>SUBTOTAL(9,E437:E439)</f>
        <v>30</v>
      </c>
      <c r="F440" s="10" t="s">
        <v>552</v>
      </c>
      <c r="G440" s="10">
        <f>SUBTOTAL(9,G437:G439)</f>
        <v>173240</v>
      </c>
    </row>
    <row r="441" spans="1:7" ht="39.950000000000003" customHeight="1" x14ac:dyDescent="0.15">
      <c r="A441" s="5" t="s">
        <v>855</v>
      </c>
      <c r="B441" s="25" t="s">
        <v>856</v>
      </c>
      <c r="C441" s="25"/>
      <c r="D441" s="5" t="s">
        <v>401</v>
      </c>
      <c r="E441" s="8">
        <v>2</v>
      </c>
      <c r="F441" s="8">
        <v>3608</v>
      </c>
      <c r="G441" s="8">
        <v>7216</v>
      </c>
    </row>
    <row r="442" spans="1:7" ht="39.950000000000003" customHeight="1" x14ac:dyDescent="0.15">
      <c r="A442" s="5" t="s">
        <v>855</v>
      </c>
      <c r="B442" s="25" t="s">
        <v>857</v>
      </c>
      <c r="C442" s="25"/>
      <c r="D442" s="5" t="s">
        <v>401</v>
      </c>
      <c r="E442" s="8">
        <v>200</v>
      </c>
      <c r="F442" s="8">
        <v>19</v>
      </c>
      <c r="G442" s="8">
        <v>3800</v>
      </c>
    </row>
    <row r="443" spans="1:7" ht="39.950000000000003" customHeight="1" x14ac:dyDescent="0.15">
      <c r="A443" s="5" t="s">
        <v>855</v>
      </c>
      <c r="B443" s="25" t="s">
        <v>858</v>
      </c>
      <c r="C443" s="25"/>
      <c r="D443" s="5" t="s">
        <v>401</v>
      </c>
      <c r="E443" s="8">
        <v>2</v>
      </c>
      <c r="F443" s="8">
        <v>1197</v>
      </c>
      <c r="G443" s="8">
        <v>2394</v>
      </c>
    </row>
    <row r="444" spans="1:7" ht="39.950000000000003" customHeight="1" x14ac:dyDescent="0.15">
      <c r="A444" s="5" t="s">
        <v>855</v>
      </c>
      <c r="B444" s="25" t="s">
        <v>859</v>
      </c>
      <c r="C444" s="25"/>
      <c r="D444" s="5" t="s">
        <v>401</v>
      </c>
      <c r="E444" s="8">
        <v>200</v>
      </c>
      <c r="F444" s="8">
        <v>13.33</v>
      </c>
      <c r="G444" s="8">
        <v>2666</v>
      </c>
    </row>
    <row r="445" spans="1:7" ht="39.950000000000003" customHeight="1" x14ac:dyDescent="0.15">
      <c r="A445" s="5" t="s">
        <v>855</v>
      </c>
      <c r="B445" s="25" t="s">
        <v>860</v>
      </c>
      <c r="C445" s="25"/>
      <c r="D445" s="5" t="s">
        <v>401</v>
      </c>
      <c r="E445" s="8">
        <v>100</v>
      </c>
      <c r="F445" s="8">
        <v>70</v>
      </c>
      <c r="G445" s="8">
        <v>7000</v>
      </c>
    </row>
    <row r="446" spans="1:7" ht="39.950000000000003" customHeight="1" x14ac:dyDescent="0.15">
      <c r="A446" s="5" t="s">
        <v>855</v>
      </c>
      <c r="B446" s="25" t="s">
        <v>861</v>
      </c>
      <c r="C446" s="25"/>
      <c r="D446" s="5" t="s">
        <v>401</v>
      </c>
      <c r="E446" s="8">
        <v>6</v>
      </c>
      <c r="F446" s="8">
        <v>1241</v>
      </c>
      <c r="G446" s="8">
        <v>7446</v>
      </c>
    </row>
    <row r="447" spans="1:7" ht="24.95" customHeight="1" x14ac:dyDescent="0.15">
      <c r="A447" s="24" t="s">
        <v>614</v>
      </c>
      <c r="B447" s="24"/>
      <c r="C447" s="24"/>
      <c r="D447" s="24"/>
      <c r="E447" s="10">
        <f>SUBTOTAL(9,E441:E446)</f>
        <v>510</v>
      </c>
      <c r="F447" s="10" t="s">
        <v>552</v>
      </c>
      <c r="G447" s="10">
        <f>SUBTOTAL(9,G441:G446)</f>
        <v>30522</v>
      </c>
    </row>
    <row r="448" spans="1:7" ht="24.95" customHeight="1" x14ac:dyDescent="0.15">
      <c r="A448" s="24" t="s">
        <v>615</v>
      </c>
      <c r="B448" s="24"/>
      <c r="C448" s="24"/>
      <c r="D448" s="24"/>
      <c r="E448" s="24"/>
      <c r="F448" s="24"/>
      <c r="G448" s="10">
        <f>SUBTOTAL(9,G437:G447)</f>
        <v>203762</v>
      </c>
    </row>
    <row r="449" spans="1:7" ht="24.95" customHeight="1" x14ac:dyDescent="0.15"/>
    <row r="450" spans="1:7" ht="20.100000000000001" customHeight="1" x14ac:dyDescent="0.15">
      <c r="A450" s="22" t="s">
        <v>426</v>
      </c>
      <c r="B450" s="22"/>
      <c r="C450" s="23" t="s">
        <v>289</v>
      </c>
      <c r="D450" s="23"/>
      <c r="E450" s="23"/>
      <c r="F450" s="23"/>
      <c r="G450" s="23"/>
    </row>
    <row r="451" spans="1:7" ht="20.100000000000001" customHeight="1" x14ac:dyDescent="0.15">
      <c r="A451" s="22" t="s">
        <v>427</v>
      </c>
      <c r="B451" s="22"/>
      <c r="C451" s="23" t="s">
        <v>428</v>
      </c>
      <c r="D451" s="23"/>
      <c r="E451" s="23"/>
      <c r="F451" s="23"/>
      <c r="G451" s="23"/>
    </row>
    <row r="452" spans="1:7" ht="24.95" customHeight="1" x14ac:dyDescent="0.15">
      <c r="A452" s="22" t="s">
        <v>429</v>
      </c>
      <c r="B452" s="22"/>
      <c r="C452" s="23" t="s">
        <v>401</v>
      </c>
      <c r="D452" s="23"/>
      <c r="E452" s="23"/>
      <c r="F452" s="23"/>
      <c r="G452" s="23"/>
    </row>
    <row r="453" spans="1:7" ht="15" customHeight="1" x14ac:dyDescent="0.15"/>
    <row r="454" spans="1:7" ht="24.95" customHeight="1" x14ac:dyDescent="0.15">
      <c r="A454" s="15" t="s">
        <v>631</v>
      </c>
      <c r="B454" s="15"/>
      <c r="C454" s="15"/>
      <c r="D454" s="15"/>
      <c r="E454" s="15"/>
      <c r="F454" s="15"/>
      <c r="G454" s="15"/>
    </row>
    <row r="455" spans="1:7" ht="15" customHeight="1" x14ac:dyDescent="0.15"/>
    <row r="456" spans="1:7" ht="50.1" customHeight="1" x14ac:dyDescent="0.15">
      <c r="A456" s="5" t="s">
        <v>335</v>
      </c>
      <c r="B456" s="20" t="s">
        <v>565</v>
      </c>
      <c r="C456" s="20"/>
      <c r="D456" s="5" t="s">
        <v>608</v>
      </c>
      <c r="E456" s="5" t="s">
        <v>609</v>
      </c>
      <c r="F456" s="5" t="s">
        <v>610</v>
      </c>
      <c r="G456" s="5" t="s">
        <v>611</v>
      </c>
    </row>
    <row r="457" spans="1:7" ht="15" customHeight="1" x14ac:dyDescent="0.15">
      <c r="A457" s="5">
        <v>1</v>
      </c>
      <c r="B457" s="20">
        <v>2</v>
      </c>
      <c r="C457" s="20"/>
      <c r="D457" s="5">
        <v>3</v>
      </c>
      <c r="E457" s="5">
        <v>4</v>
      </c>
      <c r="F457" s="5">
        <v>5</v>
      </c>
      <c r="G457" s="5">
        <v>6</v>
      </c>
    </row>
    <row r="458" spans="1:7" ht="39.950000000000003" customHeight="1" x14ac:dyDescent="0.15">
      <c r="A458" s="5" t="s">
        <v>862</v>
      </c>
      <c r="B458" s="25" t="s">
        <v>863</v>
      </c>
      <c r="C458" s="25"/>
      <c r="D458" s="5" t="s">
        <v>401</v>
      </c>
      <c r="E458" s="8">
        <v>100</v>
      </c>
      <c r="F458" s="8">
        <v>72</v>
      </c>
      <c r="G458" s="8">
        <v>7200</v>
      </c>
    </row>
    <row r="459" spans="1:7" ht="39.950000000000003" customHeight="1" x14ac:dyDescent="0.15">
      <c r="A459" s="5" t="s">
        <v>862</v>
      </c>
      <c r="B459" s="25" t="s">
        <v>864</v>
      </c>
      <c r="C459" s="25"/>
      <c r="D459" s="5" t="s">
        <v>401</v>
      </c>
      <c r="E459" s="8">
        <v>3</v>
      </c>
      <c r="F459" s="8">
        <v>300</v>
      </c>
      <c r="G459" s="8">
        <v>900</v>
      </c>
    </row>
    <row r="460" spans="1:7" ht="39.950000000000003" customHeight="1" x14ac:dyDescent="0.15">
      <c r="A460" s="5" t="s">
        <v>862</v>
      </c>
      <c r="B460" s="25" t="s">
        <v>865</v>
      </c>
      <c r="C460" s="25"/>
      <c r="D460" s="5" t="s">
        <v>401</v>
      </c>
      <c r="E460" s="8">
        <v>2</v>
      </c>
      <c r="F460" s="8">
        <v>500</v>
      </c>
      <c r="G460" s="8">
        <v>1000</v>
      </c>
    </row>
    <row r="461" spans="1:7" ht="39.950000000000003" customHeight="1" x14ac:dyDescent="0.15">
      <c r="A461" s="5" t="s">
        <v>862</v>
      </c>
      <c r="B461" s="25" t="s">
        <v>866</v>
      </c>
      <c r="C461" s="25"/>
      <c r="D461" s="5" t="s">
        <v>401</v>
      </c>
      <c r="E461" s="8">
        <v>24</v>
      </c>
      <c r="F461" s="8">
        <v>177.08333300000001</v>
      </c>
      <c r="G461" s="8">
        <v>4250</v>
      </c>
    </row>
    <row r="462" spans="1:7" ht="39.950000000000003" customHeight="1" x14ac:dyDescent="0.15">
      <c r="A462" s="5" t="s">
        <v>862</v>
      </c>
      <c r="B462" s="25" t="s">
        <v>867</v>
      </c>
      <c r="C462" s="25"/>
      <c r="D462" s="5" t="s">
        <v>401</v>
      </c>
      <c r="E462" s="8">
        <v>36</v>
      </c>
      <c r="F462" s="8">
        <v>20</v>
      </c>
      <c r="G462" s="8">
        <v>720</v>
      </c>
    </row>
    <row r="463" spans="1:7" ht="60" customHeight="1" x14ac:dyDescent="0.15">
      <c r="A463" s="5" t="s">
        <v>862</v>
      </c>
      <c r="B463" s="25" t="s">
        <v>868</v>
      </c>
      <c r="C463" s="25"/>
      <c r="D463" s="5" t="s">
        <v>401</v>
      </c>
      <c r="E463" s="8">
        <v>12</v>
      </c>
      <c r="F463" s="8">
        <v>50</v>
      </c>
      <c r="G463" s="8">
        <v>600</v>
      </c>
    </row>
    <row r="464" spans="1:7" ht="39.950000000000003" customHeight="1" x14ac:dyDescent="0.15">
      <c r="A464" s="5" t="s">
        <v>862</v>
      </c>
      <c r="B464" s="25" t="s">
        <v>869</v>
      </c>
      <c r="C464" s="25"/>
      <c r="D464" s="5" t="s">
        <v>401</v>
      </c>
      <c r="E464" s="8">
        <v>20</v>
      </c>
      <c r="F464" s="8">
        <v>127</v>
      </c>
      <c r="G464" s="8">
        <v>2540</v>
      </c>
    </row>
    <row r="465" spans="1:7" ht="39.950000000000003" customHeight="1" x14ac:dyDescent="0.15">
      <c r="A465" s="5" t="s">
        <v>862</v>
      </c>
      <c r="B465" s="25" t="s">
        <v>870</v>
      </c>
      <c r="C465" s="25"/>
      <c r="D465" s="5" t="s">
        <v>401</v>
      </c>
      <c r="E465" s="8">
        <v>1000</v>
      </c>
      <c r="F465" s="8">
        <v>41.9</v>
      </c>
      <c r="G465" s="8">
        <v>41900</v>
      </c>
    </row>
    <row r="466" spans="1:7" ht="39.950000000000003" customHeight="1" x14ac:dyDescent="0.15">
      <c r="A466" s="5" t="s">
        <v>862</v>
      </c>
      <c r="B466" s="25" t="s">
        <v>871</v>
      </c>
      <c r="C466" s="25"/>
      <c r="D466" s="5" t="s">
        <v>401</v>
      </c>
      <c r="E466" s="8">
        <v>2</v>
      </c>
      <c r="F466" s="8">
        <v>300</v>
      </c>
      <c r="G466" s="8">
        <v>600</v>
      </c>
    </row>
    <row r="467" spans="1:7" ht="39.950000000000003" customHeight="1" x14ac:dyDescent="0.15">
      <c r="A467" s="5" t="s">
        <v>862</v>
      </c>
      <c r="B467" s="25" t="s">
        <v>872</v>
      </c>
      <c r="C467" s="25"/>
      <c r="D467" s="5" t="s">
        <v>401</v>
      </c>
      <c r="E467" s="8">
        <v>1000</v>
      </c>
      <c r="F467" s="8">
        <v>1</v>
      </c>
      <c r="G467" s="8">
        <v>1000</v>
      </c>
    </row>
    <row r="468" spans="1:7" ht="39.950000000000003" customHeight="1" x14ac:dyDescent="0.15">
      <c r="A468" s="5" t="s">
        <v>862</v>
      </c>
      <c r="B468" s="25" t="s">
        <v>873</v>
      </c>
      <c r="C468" s="25"/>
      <c r="D468" s="5" t="s">
        <v>401</v>
      </c>
      <c r="E468" s="8">
        <v>10</v>
      </c>
      <c r="F468" s="8">
        <v>500</v>
      </c>
      <c r="G468" s="8">
        <v>5000</v>
      </c>
    </row>
    <row r="469" spans="1:7" ht="60" customHeight="1" x14ac:dyDescent="0.15">
      <c r="A469" s="5" t="s">
        <v>862</v>
      </c>
      <c r="B469" s="25" t="s">
        <v>874</v>
      </c>
      <c r="C469" s="25"/>
      <c r="D469" s="5" t="s">
        <v>401</v>
      </c>
      <c r="E469" s="8">
        <v>2</v>
      </c>
      <c r="F469" s="8">
        <v>1000</v>
      </c>
      <c r="G469" s="8">
        <v>2000</v>
      </c>
    </row>
    <row r="470" spans="1:7" ht="60" customHeight="1" x14ac:dyDescent="0.15">
      <c r="A470" s="5" t="s">
        <v>862</v>
      </c>
      <c r="B470" s="25" t="s">
        <v>875</v>
      </c>
      <c r="C470" s="25"/>
      <c r="D470" s="5" t="s">
        <v>401</v>
      </c>
      <c r="E470" s="8">
        <v>10</v>
      </c>
      <c r="F470" s="8">
        <v>440</v>
      </c>
      <c r="G470" s="8">
        <v>4400</v>
      </c>
    </row>
    <row r="471" spans="1:7" ht="39.950000000000003" customHeight="1" x14ac:dyDescent="0.15">
      <c r="A471" s="5" t="s">
        <v>862</v>
      </c>
      <c r="B471" s="25" t="s">
        <v>876</v>
      </c>
      <c r="C471" s="25"/>
      <c r="D471" s="5" t="s">
        <v>401</v>
      </c>
      <c r="E471" s="8">
        <v>37</v>
      </c>
      <c r="F471" s="8">
        <v>200</v>
      </c>
      <c r="G471" s="8">
        <v>7400</v>
      </c>
    </row>
    <row r="472" spans="1:7" ht="60" customHeight="1" x14ac:dyDescent="0.15">
      <c r="A472" s="5" t="s">
        <v>862</v>
      </c>
      <c r="B472" s="25" t="s">
        <v>877</v>
      </c>
      <c r="C472" s="25"/>
      <c r="D472" s="5" t="s">
        <v>401</v>
      </c>
      <c r="E472" s="8">
        <v>50</v>
      </c>
      <c r="F472" s="8">
        <v>700</v>
      </c>
      <c r="G472" s="8">
        <v>35000</v>
      </c>
    </row>
    <row r="473" spans="1:7" ht="39.950000000000003" customHeight="1" x14ac:dyDescent="0.15">
      <c r="A473" s="5" t="s">
        <v>862</v>
      </c>
      <c r="B473" s="25" t="s">
        <v>878</v>
      </c>
      <c r="C473" s="25"/>
      <c r="D473" s="5" t="s">
        <v>401</v>
      </c>
      <c r="E473" s="8">
        <v>50</v>
      </c>
      <c r="F473" s="8">
        <v>810</v>
      </c>
      <c r="G473" s="8">
        <v>40500</v>
      </c>
    </row>
    <row r="474" spans="1:7" ht="39.950000000000003" customHeight="1" x14ac:dyDescent="0.15">
      <c r="A474" s="5" t="s">
        <v>862</v>
      </c>
      <c r="B474" s="25" t="s">
        <v>879</v>
      </c>
      <c r="C474" s="25"/>
      <c r="D474" s="5" t="s">
        <v>401</v>
      </c>
      <c r="E474" s="8">
        <v>200</v>
      </c>
      <c r="F474" s="8">
        <v>34.700000000000003</v>
      </c>
      <c r="G474" s="8">
        <v>6940</v>
      </c>
    </row>
    <row r="475" spans="1:7" ht="39.950000000000003" customHeight="1" x14ac:dyDescent="0.15">
      <c r="A475" s="5" t="s">
        <v>862</v>
      </c>
      <c r="B475" s="25" t="s">
        <v>880</v>
      </c>
      <c r="C475" s="25"/>
      <c r="D475" s="5" t="s">
        <v>401</v>
      </c>
      <c r="E475" s="8">
        <v>170</v>
      </c>
      <c r="F475" s="8">
        <v>2</v>
      </c>
      <c r="G475" s="8">
        <v>340</v>
      </c>
    </row>
    <row r="476" spans="1:7" ht="39.950000000000003" customHeight="1" x14ac:dyDescent="0.15">
      <c r="A476" s="5" t="s">
        <v>862</v>
      </c>
      <c r="B476" s="25" t="s">
        <v>881</v>
      </c>
      <c r="C476" s="25"/>
      <c r="D476" s="5" t="s">
        <v>401</v>
      </c>
      <c r="E476" s="8">
        <v>20</v>
      </c>
      <c r="F476" s="8">
        <v>275</v>
      </c>
      <c r="G476" s="8">
        <v>5500</v>
      </c>
    </row>
    <row r="477" spans="1:7" ht="60" customHeight="1" x14ac:dyDescent="0.15">
      <c r="A477" s="5" t="s">
        <v>862</v>
      </c>
      <c r="B477" s="25" t="s">
        <v>882</v>
      </c>
      <c r="C477" s="25"/>
      <c r="D477" s="5" t="s">
        <v>401</v>
      </c>
      <c r="E477" s="8">
        <v>10</v>
      </c>
      <c r="F477" s="8">
        <v>150</v>
      </c>
      <c r="G477" s="8">
        <v>1500</v>
      </c>
    </row>
    <row r="478" spans="1:7" ht="39.950000000000003" customHeight="1" x14ac:dyDescent="0.15">
      <c r="A478" s="5" t="s">
        <v>862</v>
      </c>
      <c r="B478" s="25" t="s">
        <v>883</v>
      </c>
      <c r="C478" s="25"/>
      <c r="D478" s="5" t="s">
        <v>401</v>
      </c>
      <c r="E478" s="8">
        <v>3</v>
      </c>
      <c r="F478" s="8">
        <v>300</v>
      </c>
      <c r="G478" s="8">
        <v>900</v>
      </c>
    </row>
    <row r="479" spans="1:7" ht="24.95" customHeight="1" x14ac:dyDescent="0.15">
      <c r="A479" s="24" t="s">
        <v>614</v>
      </c>
      <c r="B479" s="24"/>
      <c r="C479" s="24"/>
      <c r="D479" s="24"/>
      <c r="E479" s="10">
        <f>SUBTOTAL(9,E458:E478)</f>
        <v>2761</v>
      </c>
      <c r="F479" s="10" t="s">
        <v>552</v>
      </c>
      <c r="G479" s="10">
        <f>SUBTOTAL(9,G458:G478)</f>
        <v>170190</v>
      </c>
    </row>
    <row r="480" spans="1:7" ht="39.950000000000003" customHeight="1" x14ac:dyDescent="0.15">
      <c r="A480" s="5" t="s">
        <v>884</v>
      </c>
      <c r="B480" s="25" t="s">
        <v>885</v>
      </c>
      <c r="C480" s="25"/>
      <c r="D480" s="5" t="s">
        <v>401</v>
      </c>
      <c r="E480" s="8">
        <v>26</v>
      </c>
      <c r="F480" s="8">
        <v>12993</v>
      </c>
      <c r="G480" s="8">
        <v>337818</v>
      </c>
    </row>
    <row r="481" spans="1:7" ht="39.950000000000003" customHeight="1" x14ac:dyDescent="0.15">
      <c r="A481" s="5" t="s">
        <v>884</v>
      </c>
      <c r="B481" s="25" t="s">
        <v>886</v>
      </c>
      <c r="C481" s="25"/>
      <c r="D481" s="5" t="s">
        <v>401</v>
      </c>
      <c r="E481" s="8">
        <v>13</v>
      </c>
      <c r="F481" s="8">
        <v>3370.33</v>
      </c>
      <c r="G481" s="8">
        <v>43814.29</v>
      </c>
    </row>
    <row r="482" spans="1:7" ht="39.950000000000003" customHeight="1" x14ac:dyDescent="0.15">
      <c r="A482" s="5" t="s">
        <v>884</v>
      </c>
      <c r="B482" s="25" t="s">
        <v>887</v>
      </c>
      <c r="C482" s="25"/>
      <c r="D482" s="5" t="s">
        <v>401</v>
      </c>
      <c r="E482" s="8">
        <v>26</v>
      </c>
      <c r="F482" s="8">
        <v>556.66999999999996</v>
      </c>
      <c r="G482" s="8">
        <v>14473.42</v>
      </c>
    </row>
    <row r="483" spans="1:7" ht="39.950000000000003" customHeight="1" x14ac:dyDescent="0.15">
      <c r="A483" s="5" t="s">
        <v>884</v>
      </c>
      <c r="B483" s="25" t="s">
        <v>888</v>
      </c>
      <c r="C483" s="25"/>
      <c r="D483" s="5" t="s">
        <v>401</v>
      </c>
      <c r="E483" s="8">
        <v>10</v>
      </c>
      <c r="F483" s="8">
        <v>1290</v>
      </c>
      <c r="G483" s="8">
        <v>12900</v>
      </c>
    </row>
    <row r="484" spans="1:7" ht="24.95" customHeight="1" x14ac:dyDescent="0.15">
      <c r="A484" s="24" t="s">
        <v>614</v>
      </c>
      <c r="B484" s="24"/>
      <c r="C484" s="24"/>
      <c r="D484" s="24"/>
      <c r="E484" s="10">
        <f>SUBTOTAL(9,E480:E483)</f>
        <v>75</v>
      </c>
      <c r="F484" s="10" t="s">
        <v>552</v>
      </c>
      <c r="G484" s="10">
        <f>SUBTOTAL(9,G480:G483)</f>
        <v>409005.70999999996</v>
      </c>
    </row>
    <row r="485" spans="1:7" ht="39.950000000000003" customHeight="1" x14ac:dyDescent="0.15">
      <c r="A485" s="5" t="s">
        <v>889</v>
      </c>
      <c r="B485" s="25" t="s">
        <v>890</v>
      </c>
      <c r="C485" s="25"/>
      <c r="D485" s="5" t="s">
        <v>401</v>
      </c>
      <c r="E485" s="8">
        <v>123</v>
      </c>
      <c r="F485" s="8">
        <v>1509.67</v>
      </c>
      <c r="G485" s="8">
        <v>185689.41</v>
      </c>
    </row>
    <row r="486" spans="1:7" ht="24.95" customHeight="1" x14ac:dyDescent="0.15">
      <c r="A486" s="24" t="s">
        <v>614</v>
      </c>
      <c r="B486" s="24"/>
      <c r="C486" s="24"/>
      <c r="D486" s="24"/>
      <c r="E486" s="10">
        <f>SUBTOTAL(9,E485:E485)</f>
        <v>123</v>
      </c>
      <c r="F486" s="10" t="s">
        <v>552</v>
      </c>
      <c r="G486" s="10">
        <f>SUBTOTAL(9,G485:G485)</f>
        <v>185689.41</v>
      </c>
    </row>
    <row r="487" spans="1:7" ht="39.950000000000003" customHeight="1" x14ac:dyDescent="0.15">
      <c r="A487" s="5" t="s">
        <v>891</v>
      </c>
      <c r="B487" s="25" t="s">
        <v>892</v>
      </c>
      <c r="C487" s="25"/>
      <c r="D487" s="5" t="s">
        <v>401</v>
      </c>
      <c r="E487" s="8">
        <v>97</v>
      </c>
      <c r="F487" s="8">
        <v>2944.67</v>
      </c>
      <c r="G487" s="8">
        <v>285632.99</v>
      </c>
    </row>
    <row r="488" spans="1:7" ht="24.95" customHeight="1" x14ac:dyDescent="0.15">
      <c r="A488" s="24" t="s">
        <v>614</v>
      </c>
      <c r="B488" s="24"/>
      <c r="C488" s="24"/>
      <c r="D488" s="24"/>
      <c r="E488" s="10">
        <f>SUBTOTAL(9,E487:E487)</f>
        <v>97</v>
      </c>
      <c r="F488" s="10" t="s">
        <v>552</v>
      </c>
      <c r="G488" s="10">
        <f>SUBTOTAL(9,G487:G487)</f>
        <v>285632.99</v>
      </c>
    </row>
    <row r="489" spans="1:7" ht="39.950000000000003" customHeight="1" x14ac:dyDescent="0.15">
      <c r="A489" s="5" t="s">
        <v>893</v>
      </c>
      <c r="B489" s="25" t="s">
        <v>894</v>
      </c>
      <c r="C489" s="25"/>
      <c r="D489" s="5" t="s">
        <v>401</v>
      </c>
      <c r="E489" s="8">
        <v>12</v>
      </c>
      <c r="F489" s="8">
        <v>2860</v>
      </c>
      <c r="G489" s="8">
        <v>34320</v>
      </c>
    </row>
    <row r="490" spans="1:7" ht="39.950000000000003" customHeight="1" x14ac:dyDescent="0.15">
      <c r="A490" s="5" t="s">
        <v>893</v>
      </c>
      <c r="B490" s="25" t="s">
        <v>895</v>
      </c>
      <c r="C490" s="25"/>
      <c r="D490" s="5" t="s">
        <v>401</v>
      </c>
      <c r="E490" s="8">
        <v>160</v>
      </c>
      <c r="F490" s="8">
        <v>1755.67</v>
      </c>
      <c r="G490" s="8">
        <v>280907.2</v>
      </c>
    </row>
    <row r="491" spans="1:7" ht="39.950000000000003" customHeight="1" x14ac:dyDescent="0.15">
      <c r="A491" s="5" t="s">
        <v>893</v>
      </c>
      <c r="B491" s="25" t="s">
        <v>896</v>
      </c>
      <c r="C491" s="25"/>
      <c r="D491" s="5" t="s">
        <v>401</v>
      </c>
      <c r="E491" s="8">
        <v>24</v>
      </c>
      <c r="F491" s="8">
        <v>3994</v>
      </c>
      <c r="G491" s="8">
        <v>95856</v>
      </c>
    </row>
    <row r="492" spans="1:7" ht="39.950000000000003" customHeight="1" x14ac:dyDescent="0.15">
      <c r="A492" s="5" t="s">
        <v>893</v>
      </c>
      <c r="B492" s="25" t="s">
        <v>897</v>
      </c>
      <c r="C492" s="25"/>
      <c r="D492" s="5" t="s">
        <v>401</v>
      </c>
      <c r="E492" s="8">
        <v>160</v>
      </c>
      <c r="F492" s="8">
        <v>1496</v>
      </c>
      <c r="G492" s="8">
        <v>239360</v>
      </c>
    </row>
    <row r="493" spans="1:7" ht="24.95" customHeight="1" x14ac:dyDescent="0.15">
      <c r="A493" s="24" t="s">
        <v>614</v>
      </c>
      <c r="B493" s="24"/>
      <c r="C493" s="24"/>
      <c r="D493" s="24"/>
      <c r="E493" s="10">
        <f>SUBTOTAL(9,E489:E492)</f>
        <v>356</v>
      </c>
      <c r="F493" s="10" t="s">
        <v>552</v>
      </c>
      <c r="G493" s="10">
        <f>SUBTOTAL(9,G489:G492)</f>
        <v>650443.19999999995</v>
      </c>
    </row>
    <row r="494" spans="1:7" ht="39.950000000000003" customHeight="1" x14ac:dyDescent="0.15">
      <c r="A494" s="5" t="s">
        <v>898</v>
      </c>
      <c r="B494" s="25" t="s">
        <v>899</v>
      </c>
      <c r="C494" s="25"/>
      <c r="D494" s="5" t="s">
        <v>401</v>
      </c>
      <c r="E494" s="8">
        <v>26</v>
      </c>
      <c r="F494" s="8">
        <v>1268.33</v>
      </c>
      <c r="G494" s="8">
        <v>32976.58</v>
      </c>
    </row>
    <row r="495" spans="1:7" ht="39.950000000000003" customHeight="1" x14ac:dyDescent="0.15">
      <c r="A495" s="5" t="s">
        <v>898</v>
      </c>
      <c r="B495" s="25" t="s">
        <v>900</v>
      </c>
      <c r="C495" s="25"/>
      <c r="D495" s="5" t="s">
        <v>401</v>
      </c>
      <c r="E495" s="8">
        <v>34</v>
      </c>
      <c r="F495" s="8">
        <v>1013.33</v>
      </c>
      <c r="G495" s="8">
        <v>34453.22</v>
      </c>
    </row>
    <row r="496" spans="1:7" ht="60" customHeight="1" x14ac:dyDescent="0.15">
      <c r="A496" s="5" t="s">
        <v>898</v>
      </c>
      <c r="B496" s="25" t="s">
        <v>901</v>
      </c>
      <c r="C496" s="25"/>
      <c r="D496" s="5" t="s">
        <v>401</v>
      </c>
      <c r="E496" s="8">
        <v>51</v>
      </c>
      <c r="F496" s="8">
        <v>946.67</v>
      </c>
      <c r="G496" s="8">
        <v>48280.17</v>
      </c>
    </row>
    <row r="497" spans="1:7" ht="39.950000000000003" customHeight="1" x14ac:dyDescent="0.15">
      <c r="A497" s="5" t="s">
        <v>898</v>
      </c>
      <c r="B497" s="25" t="s">
        <v>902</v>
      </c>
      <c r="C497" s="25"/>
      <c r="D497" s="5" t="s">
        <v>401</v>
      </c>
      <c r="E497" s="8">
        <v>26</v>
      </c>
      <c r="F497" s="8">
        <v>1593.33</v>
      </c>
      <c r="G497" s="8">
        <v>41426.58</v>
      </c>
    </row>
    <row r="498" spans="1:7" ht="39.950000000000003" customHeight="1" x14ac:dyDescent="0.15">
      <c r="A498" s="5" t="s">
        <v>898</v>
      </c>
      <c r="B498" s="25" t="s">
        <v>903</v>
      </c>
      <c r="C498" s="25"/>
      <c r="D498" s="5" t="s">
        <v>401</v>
      </c>
      <c r="E498" s="8">
        <v>71</v>
      </c>
      <c r="F498" s="8">
        <v>1888</v>
      </c>
      <c r="G498" s="8">
        <v>134048</v>
      </c>
    </row>
    <row r="499" spans="1:7" ht="24.95" customHeight="1" x14ac:dyDescent="0.15">
      <c r="A499" s="24" t="s">
        <v>614</v>
      </c>
      <c r="B499" s="24"/>
      <c r="C499" s="24"/>
      <c r="D499" s="24"/>
      <c r="E499" s="10">
        <f>SUBTOTAL(9,E494:E498)</f>
        <v>208</v>
      </c>
      <c r="F499" s="10" t="s">
        <v>552</v>
      </c>
      <c r="G499" s="10">
        <f>SUBTOTAL(9,G494:G498)</f>
        <v>291184.55</v>
      </c>
    </row>
    <row r="500" spans="1:7" ht="39.950000000000003" customHeight="1" x14ac:dyDescent="0.15">
      <c r="A500" s="5" t="s">
        <v>904</v>
      </c>
      <c r="B500" s="25" t="s">
        <v>905</v>
      </c>
      <c r="C500" s="25"/>
      <c r="D500" s="5" t="s">
        <v>401</v>
      </c>
      <c r="E500" s="8">
        <v>42</v>
      </c>
      <c r="F500" s="8">
        <v>5064.33</v>
      </c>
      <c r="G500" s="8">
        <v>212701.86</v>
      </c>
    </row>
    <row r="501" spans="1:7" ht="39.950000000000003" customHeight="1" x14ac:dyDescent="0.15">
      <c r="A501" s="5" t="s">
        <v>904</v>
      </c>
      <c r="B501" s="25" t="s">
        <v>906</v>
      </c>
      <c r="C501" s="25"/>
      <c r="D501" s="5" t="s">
        <v>401</v>
      </c>
      <c r="E501" s="8">
        <v>71</v>
      </c>
      <c r="F501" s="8">
        <v>2135</v>
      </c>
      <c r="G501" s="8">
        <v>151585</v>
      </c>
    </row>
    <row r="502" spans="1:7" ht="39.950000000000003" customHeight="1" x14ac:dyDescent="0.15">
      <c r="A502" s="5" t="s">
        <v>904</v>
      </c>
      <c r="B502" s="25" t="s">
        <v>907</v>
      </c>
      <c r="C502" s="25"/>
      <c r="D502" s="5" t="s">
        <v>401</v>
      </c>
      <c r="E502" s="8">
        <v>100</v>
      </c>
      <c r="F502" s="8">
        <v>3167.33</v>
      </c>
      <c r="G502" s="8">
        <v>316733</v>
      </c>
    </row>
    <row r="503" spans="1:7" ht="39.950000000000003" customHeight="1" x14ac:dyDescent="0.15">
      <c r="A503" s="5" t="s">
        <v>904</v>
      </c>
      <c r="B503" s="25" t="s">
        <v>908</v>
      </c>
      <c r="C503" s="25"/>
      <c r="D503" s="5" t="s">
        <v>401</v>
      </c>
      <c r="E503" s="8">
        <v>50</v>
      </c>
      <c r="F503" s="8">
        <v>3167.33</v>
      </c>
      <c r="G503" s="8">
        <v>158366.5</v>
      </c>
    </row>
    <row r="504" spans="1:7" ht="60" customHeight="1" x14ac:dyDescent="0.15">
      <c r="A504" s="5" t="s">
        <v>904</v>
      </c>
      <c r="B504" s="25" t="s">
        <v>909</v>
      </c>
      <c r="C504" s="25"/>
      <c r="D504" s="5" t="s">
        <v>401</v>
      </c>
      <c r="E504" s="8">
        <v>2</v>
      </c>
      <c r="F504" s="8">
        <v>2738.33</v>
      </c>
      <c r="G504" s="8">
        <v>5476.66</v>
      </c>
    </row>
    <row r="505" spans="1:7" ht="39.950000000000003" customHeight="1" x14ac:dyDescent="0.15">
      <c r="A505" s="5" t="s">
        <v>904</v>
      </c>
      <c r="B505" s="25" t="s">
        <v>910</v>
      </c>
      <c r="C505" s="25"/>
      <c r="D505" s="5" t="s">
        <v>401</v>
      </c>
      <c r="E505" s="8">
        <v>6</v>
      </c>
      <c r="F505" s="8">
        <v>2738.33</v>
      </c>
      <c r="G505" s="8">
        <v>16429.98</v>
      </c>
    </row>
    <row r="506" spans="1:7" ht="39.950000000000003" customHeight="1" x14ac:dyDescent="0.15">
      <c r="A506" s="5" t="s">
        <v>904</v>
      </c>
      <c r="B506" s="25" t="s">
        <v>911</v>
      </c>
      <c r="C506" s="25"/>
      <c r="D506" s="5" t="s">
        <v>401</v>
      </c>
      <c r="E506" s="8">
        <v>42</v>
      </c>
      <c r="F506" s="8">
        <v>5064.33</v>
      </c>
      <c r="G506" s="8">
        <v>212701.86</v>
      </c>
    </row>
    <row r="507" spans="1:7" ht="60" customHeight="1" x14ac:dyDescent="0.15">
      <c r="A507" s="5" t="s">
        <v>904</v>
      </c>
      <c r="B507" s="25" t="s">
        <v>912</v>
      </c>
      <c r="C507" s="25"/>
      <c r="D507" s="5" t="s">
        <v>401</v>
      </c>
      <c r="E507" s="8">
        <v>30</v>
      </c>
      <c r="F507" s="8">
        <v>5042.67</v>
      </c>
      <c r="G507" s="8">
        <v>151280.1</v>
      </c>
    </row>
    <row r="508" spans="1:7" ht="39.950000000000003" customHeight="1" x14ac:dyDescent="0.15">
      <c r="A508" s="5" t="s">
        <v>904</v>
      </c>
      <c r="B508" s="25" t="s">
        <v>913</v>
      </c>
      <c r="C508" s="25"/>
      <c r="D508" s="5" t="s">
        <v>401</v>
      </c>
      <c r="E508" s="8">
        <v>4</v>
      </c>
      <c r="F508" s="8">
        <v>5042.67</v>
      </c>
      <c r="G508" s="8">
        <v>20170.68</v>
      </c>
    </row>
    <row r="509" spans="1:7" ht="24.95" customHeight="1" x14ac:dyDescent="0.15">
      <c r="A509" s="24" t="s">
        <v>614</v>
      </c>
      <c r="B509" s="24"/>
      <c r="C509" s="24"/>
      <c r="D509" s="24"/>
      <c r="E509" s="10">
        <f>SUBTOTAL(9,E500:E508)</f>
        <v>347</v>
      </c>
      <c r="F509" s="10" t="s">
        <v>552</v>
      </c>
      <c r="G509" s="10">
        <f>SUBTOTAL(9,G500:G508)</f>
        <v>1245445.6399999999</v>
      </c>
    </row>
    <row r="510" spans="1:7" ht="24.95" customHeight="1" x14ac:dyDescent="0.15">
      <c r="A510" s="24" t="s">
        <v>615</v>
      </c>
      <c r="B510" s="24"/>
      <c r="C510" s="24"/>
      <c r="D510" s="24"/>
      <c r="E510" s="24"/>
      <c r="F510" s="24"/>
      <c r="G510" s="10">
        <f>SUBTOTAL(9,G458:G509)</f>
        <v>3237591.5000000005</v>
      </c>
    </row>
    <row r="511" spans="1:7" ht="24.95" customHeight="1" x14ac:dyDescent="0.15"/>
    <row r="512" spans="1:7" ht="20.100000000000001" customHeight="1" x14ac:dyDescent="0.15">
      <c r="A512" s="22" t="s">
        <v>426</v>
      </c>
      <c r="B512" s="22"/>
      <c r="C512" s="23" t="s">
        <v>289</v>
      </c>
      <c r="D512" s="23"/>
      <c r="E512" s="23"/>
      <c r="F512" s="23"/>
      <c r="G512" s="23"/>
    </row>
    <row r="513" spans="1:7" ht="20.100000000000001" customHeight="1" x14ac:dyDescent="0.15">
      <c r="A513" s="22" t="s">
        <v>427</v>
      </c>
      <c r="B513" s="22"/>
      <c r="C513" s="23" t="s">
        <v>428</v>
      </c>
      <c r="D513" s="23"/>
      <c r="E513" s="23"/>
      <c r="F513" s="23"/>
      <c r="G513" s="23"/>
    </row>
    <row r="514" spans="1:7" ht="24.95" customHeight="1" x14ac:dyDescent="0.15">
      <c r="A514" s="22" t="s">
        <v>429</v>
      </c>
      <c r="B514" s="22"/>
      <c r="C514" s="23" t="s">
        <v>401</v>
      </c>
      <c r="D514" s="23"/>
      <c r="E514" s="23"/>
      <c r="F514" s="23"/>
      <c r="G514" s="23"/>
    </row>
    <row r="515" spans="1:7" ht="15" customHeight="1" x14ac:dyDescent="0.15"/>
    <row r="516" spans="1:7" ht="24.95" customHeight="1" x14ac:dyDescent="0.15">
      <c r="A516" s="15" t="s">
        <v>634</v>
      </c>
      <c r="B516" s="15"/>
      <c r="C516" s="15"/>
      <c r="D516" s="15"/>
      <c r="E516" s="15"/>
      <c r="F516" s="15"/>
      <c r="G516" s="15"/>
    </row>
    <row r="517" spans="1:7" ht="15" customHeight="1" x14ac:dyDescent="0.15"/>
    <row r="518" spans="1:7" ht="50.1" customHeight="1" x14ac:dyDescent="0.15">
      <c r="A518" s="5" t="s">
        <v>335</v>
      </c>
      <c r="B518" s="20" t="s">
        <v>565</v>
      </c>
      <c r="C518" s="20"/>
      <c r="D518" s="5" t="s">
        <v>608</v>
      </c>
      <c r="E518" s="5" t="s">
        <v>609</v>
      </c>
      <c r="F518" s="5" t="s">
        <v>610</v>
      </c>
      <c r="G518" s="5" t="s">
        <v>611</v>
      </c>
    </row>
    <row r="519" spans="1:7" ht="15" customHeight="1" x14ac:dyDescent="0.15">
      <c r="A519" s="5">
        <v>1</v>
      </c>
      <c r="B519" s="20">
        <v>2</v>
      </c>
      <c r="C519" s="20"/>
      <c r="D519" s="5">
        <v>3</v>
      </c>
      <c r="E519" s="5">
        <v>4</v>
      </c>
      <c r="F519" s="5">
        <v>5</v>
      </c>
      <c r="G519" s="5">
        <v>6</v>
      </c>
    </row>
    <row r="520" spans="1:7" ht="39.950000000000003" customHeight="1" x14ac:dyDescent="0.15">
      <c r="A520" s="5" t="s">
        <v>491</v>
      </c>
      <c r="B520" s="25" t="s">
        <v>914</v>
      </c>
      <c r="C520" s="25"/>
      <c r="D520" s="5" t="s">
        <v>401</v>
      </c>
      <c r="E520" s="8">
        <v>7</v>
      </c>
      <c r="F520" s="8">
        <v>4075</v>
      </c>
      <c r="G520" s="8">
        <v>28525</v>
      </c>
    </row>
    <row r="521" spans="1:7" ht="60" customHeight="1" x14ac:dyDescent="0.15">
      <c r="A521" s="5" t="s">
        <v>491</v>
      </c>
      <c r="B521" s="25" t="s">
        <v>915</v>
      </c>
      <c r="C521" s="25"/>
      <c r="D521" s="5" t="s">
        <v>401</v>
      </c>
      <c r="E521" s="8">
        <v>7</v>
      </c>
      <c r="F521" s="8">
        <v>1089.4000000000001</v>
      </c>
      <c r="G521" s="8">
        <v>7625.8</v>
      </c>
    </row>
    <row r="522" spans="1:7" ht="39.950000000000003" customHeight="1" x14ac:dyDescent="0.15">
      <c r="A522" s="5" t="s">
        <v>491</v>
      </c>
      <c r="B522" s="25" t="s">
        <v>916</v>
      </c>
      <c r="C522" s="25"/>
      <c r="D522" s="5" t="s">
        <v>401</v>
      </c>
      <c r="E522" s="8">
        <v>7</v>
      </c>
      <c r="F522" s="8">
        <v>750.13</v>
      </c>
      <c r="G522" s="8">
        <v>5250.91</v>
      </c>
    </row>
    <row r="523" spans="1:7" ht="39.950000000000003" customHeight="1" x14ac:dyDescent="0.15">
      <c r="A523" s="5" t="s">
        <v>491</v>
      </c>
      <c r="B523" s="25" t="s">
        <v>917</v>
      </c>
      <c r="C523" s="25"/>
      <c r="D523" s="5" t="s">
        <v>401</v>
      </c>
      <c r="E523" s="8">
        <v>450</v>
      </c>
      <c r="F523" s="8">
        <v>410.67</v>
      </c>
      <c r="G523" s="8">
        <v>184801.5</v>
      </c>
    </row>
    <row r="524" spans="1:7" ht="39.950000000000003" customHeight="1" x14ac:dyDescent="0.15">
      <c r="A524" s="5" t="s">
        <v>491</v>
      </c>
      <c r="B524" s="25" t="s">
        <v>918</v>
      </c>
      <c r="C524" s="25"/>
      <c r="D524" s="5" t="s">
        <v>401</v>
      </c>
      <c r="E524" s="8">
        <v>5</v>
      </c>
      <c r="F524" s="8">
        <v>986</v>
      </c>
      <c r="G524" s="8">
        <v>4930</v>
      </c>
    </row>
    <row r="525" spans="1:7" ht="39.950000000000003" customHeight="1" x14ac:dyDescent="0.15">
      <c r="A525" s="5" t="s">
        <v>491</v>
      </c>
      <c r="B525" s="25" t="s">
        <v>919</v>
      </c>
      <c r="C525" s="25"/>
      <c r="D525" s="5" t="s">
        <v>401</v>
      </c>
      <c r="E525" s="8">
        <v>500</v>
      </c>
      <c r="F525" s="8">
        <v>105.69</v>
      </c>
      <c r="G525" s="8">
        <v>52845</v>
      </c>
    </row>
    <row r="526" spans="1:7" ht="39.950000000000003" customHeight="1" x14ac:dyDescent="0.15">
      <c r="A526" s="5" t="s">
        <v>491</v>
      </c>
      <c r="B526" s="25" t="s">
        <v>920</v>
      </c>
      <c r="C526" s="25"/>
      <c r="D526" s="5" t="s">
        <v>401</v>
      </c>
      <c r="E526" s="8">
        <v>30</v>
      </c>
      <c r="F526" s="8">
        <v>411.67</v>
      </c>
      <c r="G526" s="8">
        <v>12350.1</v>
      </c>
    </row>
    <row r="527" spans="1:7" ht="24.95" customHeight="1" x14ac:dyDescent="0.15">
      <c r="A527" s="24" t="s">
        <v>614</v>
      </c>
      <c r="B527" s="24"/>
      <c r="C527" s="24"/>
      <c r="D527" s="24"/>
      <c r="E527" s="10">
        <f>SUBTOTAL(9,E520:E526)</f>
        <v>1006</v>
      </c>
      <c r="F527" s="10" t="s">
        <v>552</v>
      </c>
      <c r="G527" s="10">
        <f>SUBTOTAL(9,G520:G526)</f>
        <v>296328.31</v>
      </c>
    </row>
    <row r="528" spans="1:7" ht="39.950000000000003" customHeight="1" x14ac:dyDescent="0.15">
      <c r="A528" s="5" t="s">
        <v>921</v>
      </c>
      <c r="B528" s="25" t="s">
        <v>922</v>
      </c>
      <c r="C528" s="25"/>
      <c r="D528" s="5" t="s">
        <v>401</v>
      </c>
      <c r="E528" s="8">
        <v>10</v>
      </c>
      <c r="F528" s="8">
        <v>1550</v>
      </c>
      <c r="G528" s="8">
        <v>15500</v>
      </c>
    </row>
    <row r="529" spans="1:7" ht="39.950000000000003" customHeight="1" x14ac:dyDescent="0.15">
      <c r="A529" s="5" t="s">
        <v>921</v>
      </c>
      <c r="B529" s="25" t="s">
        <v>923</v>
      </c>
      <c r="C529" s="25"/>
      <c r="D529" s="5" t="s">
        <v>401</v>
      </c>
      <c r="E529" s="8">
        <v>40</v>
      </c>
      <c r="F529" s="8">
        <v>1963.91</v>
      </c>
      <c r="G529" s="8">
        <v>78556.399999999994</v>
      </c>
    </row>
    <row r="530" spans="1:7" ht="39.950000000000003" customHeight="1" x14ac:dyDescent="0.15">
      <c r="A530" s="5" t="s">
        <v>921</v>
      </c>
      <c r="B530" s="25" t="s">
        <v>924</v>
      </c>
      <c r="C530" s="25"/>
      <c r="D530" s="5" t="s">
        <v>401</v>
      </c>
      <c r="E530" s="8">
        <v>50</v>
      </c>
      <c r="F530" s="8">
        <v>133</v>
      </c>
      <c r="G530" s="8">
        <v>6650</v>
      </c>
    </row>
    <row r="531" spans="1:7" ht="39.950000000000003" customHeight="1" x14ac:dyDescent="0.15">
      <c r="A531" s="5" t="s">
        <v>921</v>
      </c>
      <c r="B531" s="25" t="s">
        <v>925</v>
      </c>
      <c r="C531" s="25"/>
      <c r="D531" s="5" t="s">
        <v>401</v>
      </c>
      <c r="E531" s="8">
        <v>200</v>
      </c>
      <c r="F531" s="8">
        <v>382.75</v>
      </c>
      <c r="G531" s="8">
        <v>76550</v>
      </c>
    </row>
    <row r="532" spans="1:7" ht="39.950000000000003" customHeight="1" x14ac:dyDescent="0.15">
      <c r="A532" s="5" t="s">
        <v>921</v>
      </c>
      <c r="B532" s="25" t="s">
        <v>926</v>
      </c>
      <c r="C532" s="25"/>
      <c r="D532" s="5" t="s">
        <v>401</v>
      </c>
      <c r="E532" s="8">
        <v>20</v>
      </c>
      <c r="F532" s="8">
        <v>211.44</v>
      </c>
      <c r="G532" s="8">
        <v>4228.8</v>
      </c>
    </row>
    <row r="533" spans="1:7" ht="39.950000000000003" customHeight="1" x14ac:dyDescent="0.15">
      <c r="A533" s="5" t="s">
        <v>921</v>
      </c>
      <c r="B533" s="25" t="s">
        <v>927</v>
      </c>
      <c r="C533" s="25"/>
      <c r="D533" s="5" t="s">
        <v>401</v>
      </c>
      <c r="E533" s="8">
        <v>70</v>
      </c>
      <c r="F533" s="8">
        <v>817.33</v>
      </c>
      <c r="G533" s="8">
        <v>57213.1</v>
      </c>
    </row>
    <row r="534" spans="1:7" ht="24.95" customHeight="1" x14ac:dyDescent="0.15">
      <c r="A534" s="24" t="s">
        <v>614</v>
      </c>
      <c r="B534" s="24"/>
      <c r="C534" s="24"/>
      <c r="D534" s="24"/>
      <c r="E534" s="10">
        <f>SUBTOTAL(9,E528:E533)</f>
        <v>390</v>
      </c>
      <c r="F534" s="10" t="s">
        <v>552</v>
      </c>
      <c r="G534" s="10">
        <f>SUBTOTAL(9,G528:G533)</f>
        <v>238698.3</v>
      </c>
    </row>
    <row r="535" spans="1:7" ht="60" customHeight="1" x14ac:dyDescent="0.15">
      <c r="A535" s="5" t="s">
        <v>540</v>
      </c>
      <c r="B535" s="25" t="s">
        <v>928</v>
      </c>
      <c r="C535" s="25"/>
      <c r="D535" s="5" t="s">
        <v>401</v>
      </c>
      <c r="E535" s="8">
        <v>30</v>
      </c>
      <c r="F535" s="8">
        <v>972</v>
      </c>
      <c r="G535" s="8">
        <v>29160</v>
      </c>
    </row>
    <row r="536" spans="1:7" ht="39.950000000000003" customHeight="1" x14ac:dyDescent="0.15">
      <c r="A536" s="5" t="s">
        <v>540</v>
      </c>
      <c r="B536" s="25" t="s">
        <v>929</v>
      </c>
      <c r="C536" s="25"/>
      <c r="D536" s="5" t="s">
        <v>401</v>
      </c>
      <c r="E536" s="8">
        <v>40</v>
      </c>
      <c r="F536" s="8">
        <v>443</v>
      </c>
      <c r="G536" s="8">
        <v>17720</v>
      </c>
    </row>
    <row r="537" spans="1:7" ht="24.95" customHeight="1" x14ac:dyDescent="0.15">
      <c r="A537" s="24" t="s">
        <v>614</v>
      </c>
      <c r="B537" s="24"/>
      <c r="C537" s="24"/>
      <c r="D537" s="24"/>
      <c r="E537" s="10">
        <f>SUBTOTAL(9,E535:E536)</f>
        <v>70</v>
      </c>
      <c r="F537" s="10" t="s">
        <v>552</v>
      </c>
      <c r="G537" s="10">
        <f>SUBTOTAL(9,G535:G536)</f>
        <v>46880</v>
      </c>
    </row>
    <row r="538" spans="1:7" ht="39.950000000000003" customHeight="1" x14ac:dyDescent="0.15">
      <c r="A538" s="5" t="s">
        <v>930</v>
      </c>
      <c r="B538" s="25" t="s">
        <v>931</v>
      </c>
      <c r="C538" s="25"/>
      <c r="D538" s="5" t="s">
        <v>401</v>
      </c>
      <c r="E538" s="8">
        <v>30</v>
      </c>
      <c r="F538" s="8">
        <v>323.86</v>
      </c>
      <c r="G538" s="8">
        <v>9715.7999999999993</v>
      </c>
    </row>
    <row r="539" spans="1:7" ht="24.95" customHeight="1" x14ac:dyDescent="0.15">
      <c r="A539" s="24" t="s">
        <v>614</v>
      </c>
      <c r="B539" s="24"/>
      <c r="C539" s="24"/>
      <c r="D539" s="24"/>
      <c r="E539" s="10">
        <f>SUBTOTAL(9,E538:E538)</f>
        <v>30</v>
      </c>
      <c r="F539" s="10" t="s">
        <v>552</v>
      </c>
      <c r="G539" s="10">
        <f>SUBTOTAL(9,G538:G538)</f>
        <v>9715.7999999999993</v>
      </c>
    </row>
    <row r="540" spans="1:7" ht="39.950000000000003" customHeight="1" x14ac:dyDescent="0.15">
      <c r="A540" s="5" t="s">
        <v>932</v>
      </c>
      <c r="B540" s="25" t="s">
        <v>933</v>
      </c>
      <c r="C540" s="25"/>
      <c r="D540" s="5" t="s">
        <v>401</v>
      </c>
      <c r="E540" s="8">
        <v>400</v>
      </c>
      <c r="F540" s="8">
        <v>200</v>
      </c>
      <c r="G540" s="8">
        <v>80000</v>
      </c>
    </row>
    <row r="541" spans="1:7" ht="24.95" customHeight="1" x14ac:dyDescent="0.15">
      <c r="A541" s="24" t="s">
        <v>614</v>
      </c>
      <c r="B541" s="24"/>
      <c r="C541" s="24"/>
      <c r="D541" s="24"/>
      <c r="E541" s="10">
        <f>SUBTOTAL(9,E540:E540)</f>
        <v>400</v>
      </c>
      <c r="F541" s="10" t="s">
        <v>552</v>
      </c>
      <c r="G541" s="10">
        <f>SUBTOTAL(9,G540:G540)</f>
        <v>80000</v>
      </c>
    </row>
    <row r="542" spans="1:7" ht="39.950000000000003" customHeight="1" x14ac:dyDescent="0.15">
      <c r="A542" s="5" t="s">
        <v>934</v>
      </c>
      <c r="B542" s="25" t="s">
        <v>935</v>
      </c>
      <c r="C542" s="25"/>
      <c r="D542" s="5" t="s">
        <v>401</v>
      </c>
      <c r="E542" s="8">
        <v>320</v>
      </c>
      <c r="F542" s="8">
        <v>330</v>
      </c>
      <c r="G542" s="8">
        <v>105600</v>
      </c>
    </row>
    <row r="543" spans="1:7" ht="24.95" customHeight="1" x14ac:dyDescent="0.15">
      <c r="A543" s="24" t="s">
        <v>614</v>
      </c>
      <c r="B543" s="24"/>
      <c r="C543" s="24"/>
      <c r="D543" s="24"/>
      <c r="E543" s="10">
        <f>SUBTOTAL(9,E542:E542)</f>
        <v>320</v>
      </c>
      <c r="F543" s="10" t="s">
        <v>552</v>
      </c>
      <c r="G543" s="10">
        <f>SUBTOTAL(9,G542:G542)</f>
        <v>105600</v>
      </c>
    </row>
    <row r="544" spans="1:7" ht="60" customHeight="1" x14ac:dyDescent="0.15">
      <c r="A544" s="5" t="s">
        <v>862</v>
      </c>
      <c r="B544" s="25" t="s">
        <v>936</v>
      </c>
      <c r="C544" s="25"/>
      <c r="D544" s="5" t="s">
        <v>401</v>
      </c>
      <c r="E544" s="8">
        <v>960</v>
      </c>
      <c r="F544" s="8">
        <v>30</v>
      </c>
      <c r="G544" s="8">
        <v>28800</v>
      </c>
    </row>
    <row r="545" spans="1:7" ht="39.950000000000003" customHeight="1" x14ac:dyDescent="0.15">
      <c r="A545" s="5" t="s">
        <v>862</v>
      </c>
      <c r="B545" s="25" t="s">
        <v>937</v>
      </c>
      <c r="C545" s="25"/>
      <c r="D545" s="5" t="s">
        <v>401</v>
      </c>
      <c r="E545" s="8">
        <v>1</v>
      </c>
      <c r="F545" s="8">
        <v>1010</v>
      </c>
      <c r="G545" s="8">
        <v>1010</v>
      </c>
    </row>
    <row r="546" spans="1:7" ht="24.95" customHeight="1" x14ac:dyDescent="0.15">
      <c r="A546" s="24" t="s">
        <v>614</v>
      </c>
      <c r="B546" s="24"/>
      <c r="C546" s="24"/>
      <c r="D546" s="24"/>
      <c r="E546" s="10">
        <f>SUBTOTAL(9,E544:E545)</f>
        <v>961</v>
      </c>
      <c r="F546" s="10" t="s">
        <v>552</v>
      </c>
      <c r="G546" s="10">
        <f>SUBTOTAL(9,G544:G545)</f>
        <v>29810</v>
      </c>
    </row>
    <row r="547" spans="1:7" ht="20.100000000000001" customHeight="1" x14ac:dyDescent="0.15">
      <c r="A547" s="5" t="s">
        <v>938</v>
      </c>
      <c r="B547" s="25" t="s">
        <v>939</v>
      </c>
      <c r="C547" s="25"/>
      <c r="D547" s="5" t="s">
        <v>401</v>
      </c>
      <c r="E547" s="8">
        <v>400</v>
      </c>
      <c r="F547" s="8">
        <v>250</v>
      </c>
      <c r="G547" s="8">
        <v>100000</v>
      </c>
    </row>
    <row r="548" spans="1:7" ht="24.95" customHeight="1" x14ac:dyDescent="0.15">
      <c r="A548" s="24" t="s">
        <v>614</v>
      </c>
      <c r="B548" s="24"/>
      <c r="C548" s="24"/>
      <c r="D548" s="24"/>
      <c r="E548" s="10">
        <f>SUBTOTAL(9,E547:E547)</f>
        <v>400</v>
      </c>
      <c r="F548" s="10" t="s">
        <v>552</v>
      </c>
      <c r="G548" s="10">
        <f>SUBTOTAL(9,G547:G547)</f>
        <v>100000</v>
      </c>
    </row>
    <row r="549" spans="1:7" ht="39.950000000000003" customHeight="1" x14ac:dyDescent="0.15">
      <c r="A549" s="5" t="s">
        <v>940</v>
      </c>
      <c r="B549" s="25" t="s">
        <v>941</v>
      </c>
      <c r="C549" s="25"/>
      <c r="D549" s="5" t="s">
        <v>401</v>
      </c>
      <c r="E549" s="8">
        <v>50</v>
      </c>
      <c r="F549" s="8">
        <v>97.58</v>
      </c>
      <c r="G549" s="8">
        <v>4879</v>
      </c>
    </row>
    <row r="550" spans="1:7" ht="24.95" customHeight="1" x14ac:dyDescent="0.15">
      <c r="A550" s="24" t="s">
        <v>614</v>
      </c>
      <c r="B550" s="24"/>
      <c r="C550" s="24"/>
      <c r="D550" s="24"/>
      <c r="E550" s="10">
        <f>SUBTOTAL(9,E549:E549)</f>
        <v>50</v>
      </c>
      <c r="F550" s="10" t="s">
        <v>552</v>
      </c>
      <c r="G550" s="10">
        <f>SUBTOTAL(9,G549:G549)</f>
        <v>4879</v>
      </c>
    </row>
    <row r="551" spans="1:7" ht="60" customHeight="1" x14ac:dyDescent="0.15">
      <c r="A551" s="5" t="s">
        <v>942</v>
      </c>
      <c r="B551" s="25" t="s">
        <v>943</v>
      </c>
      <c r="C551" s="25"/>
      <c r="D551" s="5" t="s">
        <v>401</v>
      </c>
      <c r="E551" s="8">
        <v>5</v>
      </c>
      <c r="F551" s="8">
        <v>2028</v>
      </c>
      <c r="G551" s="8">
        <v>10140</v>
      </c>
    </row>
    <row r="552" spans="1:7" ht="60" customHeight="1" x14ac:dyDescent="0.15">
      <c r="A552" s="5" t="s">
        <v>942</v>
      </c>
      <c r="B552" s="25" t="s">
        <v>944</v>
      </c>
      <c r="C552" s="25"/>
      <c r="D552" s="5" t="s">
        <v>401</v>
      </c>
      <c r="E552" s="8">
        <v>10</v>
      </c>
      <c r="F552" s="8">
        <v>139</v>
      </c>
      <c r="G552" s="8">
        <v>1390</v>
      </c>
    </row>
    <row r="553" spans="1:7" ht="60" customHeight="1" x14ac:dyDescent="0.15">
      <c r="A553" s="5" t="s">
        <v>942</v>
      </c>
      <c r="B553" s="25" t="s">
        <v>945</v>
      </c>
      <c r="C553" s="25"/>
      <c r="D553" s="5" t="s">
        <v>401</v>
      </c>
      <c r="E553" s="8">
        <v>600</v>
      </c>
      <c r="F553" s="8">
        <v>91</v>
      </c>
      <c r="G553" s="8">
        <v>54600</v>
      </c>
    </row>
    <row r="554" spans="1:7" ht="60" customHeight="1" x14ac:dyDescent="0.15">
      <c r="A554" s="5" t="s">
        <v>942</v>
      </c>
      <c r="B554" s="25" t="s">
        <v>946</v>
      </c>
      <c r="C554" s="25"/>
      <c r="D554" s="5" t="s">
        <v>401</v>
      </c>
      <c r="E554" s="8">
        <v>200</v>
      </c>
      <c r="F554" s="8">
        <v>59</v>
      </c>
      <c r="G554" s="8">
        <v>11800</v>
      </c>
    </row>
    <row r="555" spans="1:7" ht="60" customHeight="1" x14ac:dyDescent="0.15">
      <c r="A555" s="5" t="s">
        <v>942</v>
      </c>
      <c r="B555" s="25" t="s">
        <v>947</v>
      </c>
      <c r="C555" s="25"/>
      <c r="D555" s="5" t="s">
        <v>401</v>
      </c>
      <c r="E555" s="8">
        <v>1000</v>
      </c>
      <c r="F555" s="8">
        <v>24</v>
      </c>
      <c r="G555" s="8">
        <v>24000</v>
      </c>
    </row>
    <row r="556" spans="1:7" ht="24.95" customHeight="1" x14ac:dyDescent="0.15">
      <c r="A556" s="24" t="s">
        <v>614</v>
      </c>
      <c r="B556" s="24"/>
      <c r="C556" s="24"/>
      <c r="D556" s="24"/>
      <c r="E556" s="10">
        <f>SUBTOTAL(9,E551:E555)</f>
        <v>1815</v>
      </c>
      <c r="F556" s="10" t="s">
        <v>552</v>
      </c>
      <c r="G556" s="10">
        <f>SUBTOTAL(9,G551:G555)</f>
        <v>101930</v>
      </c>
    </row>
    <row r="557" spans="1:7" ht="39.950000000000003" customHeight="1" x14ac:dyDescent="0.15">
      <c r="A557" s="5" t="s">
        <v>948</v>
      </c>
      <c r="B557" s="25" t="s">
        <v>949</v>
      </c>
      <c r="C557" s="25"/>
      <c r="D557" s="5" t="s">
        <v>401</v>
      </c>
      <c r="E557" s="8">
        <v>3</v>
      </c>
      <c r="F557" s="8">
        <v>3461.19</v>
      </c>
      <c r="G557" s="8">
        <v>10383.57</v>
      </c>
    </row>
    <row r="558" spans="1:7" ht="60" customHeight="1" x14ac:dyDescent="0.15">
      <c r="A558" s="5" t="s">
        <v>948</v>
      </c>
      <c r="B558" s="25" t="s">
        <v>950</v>
      </c>
      <c r="C558" s="25"/>
      <c r="D558" s="5" t="s">
        <v>401</v>
      </c>
      <c r="E558" s="8">
        <v>200</v>
      </c>
      <c r="F558" s="8">
        <v>31.11</v>
      </c>
      <c r="G558" s="8">
        <v>6222</v>
      </c>
    </row>
    <row r="559" spans="1:7" ht="24.95" customHeight="1" x14ac:dyDescent="0.15">
      <c r="A559" s="24" t="s">
        <v>614</v>
      </c>
      <c r="B559" s="24"/>
      <c r="C559" s="24"/>
      <c r="D559" s="24"/>
      <c r="E559" s="10">
        <f>SUBTOTAL(9,E557:E558)</f>
        <v>203</v>
      </c>
      <c r="F559" s="10" t="s">
        <v>552</v>
      </c>
      <c r="G559" s="10">
        <f>SUBTOTAL(9,G557:G558)</f>
        <v>16605.57</v>
      </c>
    </row>
    <row r="560" spans="1:7" ht="39.950000000000003" customHeight="1" x14ac:dyDescent="0.15">
      <c r="A560" s="5" t="s">
        <v>884</v>
      </c>
      <c r="B560" s="25" t="s">
        <v>951</v>
      </c>
      <c r="C560" s="25"/>
      <c r="D560" s="5" t="s">
        <v>401</v>
      </c>
      <c r="E560" s="8">
        <v>25</v>
      </c>
      <c r="F560" s="8">
        <v>1143</v>
      </c>
      <c r="G560" s="8">
        <v>28575</v>
      </c>
    </row>
    <row r="561" spans="1:7" ht="24.95" customHeight="1" x14ac:dyDescent="0.15">
      <c r="A561" s="24" t="s">
        <v>614</v>
      </c>
      <c r="B561" s="24"/>
      <c r="C561" s="24"/>
      <c r="D561" s="24"/>
      <c r="E561" s="10">
        <f>SUBTOTAL(9,E560:E560)</f>
        <v>25</v>
      </c>
      <c r="F561" s="10" t="s">
        <v>552</v>
      </c>
      <c r="G561" s="10">
        <f>SUBTOTAL(9,G560:G560)</f>
        <v>28575</v>
      </c>
    </row>
    <row r="562" spans="1:7" ht="39.950000000000003" customHeight="1" x14ac:dyDescent="0.15">
      <c r="A562" s="5" t="s">
        <v>889</v>
      </c>
      <c r="B562" s="25" t="s">
        <v>952</v>
      </c>
      <c r="C562" s="25"/>
      <c r="D562" s="5" t="s">
        <v>401</v>
      </c>
      <c r="E562" s="8">
        <v>71</v>
      </c>
      <c r="F562" s="8">
        <v>1258</v>
      </c>
      <c r="G562" s="8">
        <v>89318</v>
      </c>
    </row>
    <row r="563" spans="1:7" ht="39.950000000000003" customHeight="1" x14ac:dyDescent="0.15">
      <c r="A563" s="5" t="s">
        <v>889</v>
      </c>
      <c r="B563" s="25" t="s">
        <v>953</v>
      </c>
      <c r="C563" s="25"/>
      <c r="D563" s="5" t="s">
        <v>401</v>
      </c>
      <c r="E563" s="8">
        <v>36</v>
      </c>
      <c r="F563" s="8">
        <v>1046</v>
      </c>
      <c r="G563" s="8">
        <v>37656</v>
      </c>
    </row>
    <row r="564" spans="1:7" ht="24.95" customHeight="1" x14ac:dyDescent="0.15">
      <c r="A564" s="24" t="s">
        <v>614</v>
      </c>
      <c r="B564" s="24"/>
      <c r="C564" s="24"/>
      <c r="D564" s="24"/>
      <c r="E564" s="10">
        <f>SUBTOTAL(9,E562:E563)</f>
        <v>107</v>
      </c>
      <c r="F564" s="10" t="s">
        <v>552</v>
      </c>
      <c r="G564" s="10">
        <f>SUBTOTAL(9,G562:G563)</f>
        <v>126974</v>
      </c>
    </row>
    <row r="565" spans="1:7" ht="39.950000000000003" customHeight="1" x14ac:dyDescent="0.15">
      <c r="A565" s="5" t="s">
        <v>954</v>
      </c>
      <c r="B565" s="25" t="s">
        <v>955</v>
      </c>
      <c r="C565" s="25"/>
      <c r="D565" s="5" t="s">
        <v>401</v>
      </c>
      <c r="E565" s="8">
        <v>60</v>
      </c>
      <c r="F565" s="8">
        <v>219</v>
      </c>
      <c r="G565" s="8">
        <v>13140</v>
      </c>
    </row>
    <row r="566" spans="1:7" ht="60" customHeight="1" x14ac:dyDescent="0.15">
      <c r="A566" s="5" t="s">
        <v>954</v>
      </c>
      <c r="B566" s="25" t="s">
        <v>956</v>
      </c>
      <c r="C566" s="25"/>
      <c r="D566" s="5" t="s">
        <v>401</v>
      </c>
      <c r="E566" s="8">
        <v>200</v>
      </c>
      <c r="F566" s="8">
        <v>299</v>
      </c>
      <c r="G566" s="8">
        <v>59800</v>
      </c>
    </row>
    <row r="567" spans="1:7" ht="60" customHeight="1" x14ac:dyDescent="0.15">
      <c r="A567" s="5" t="s">
        <v>954</v>
      </c>
      <c r="B567" s="25" t="s">
        <v>957</v>
      </c>
      <c r="C567" s="25"/>
      <c r="D567" s="5" t="s">
        <v>401</v>
      </c>
      <c r="E567" s="8">
        <v>300</v>
      </c>
      <c r="F567" s="8">
        <v>446</v>
      </c>
      <c r="G567" s="8">
        <v>133800</v>
      </c>
    </row>
    <row r="568" spans="1:7" ht="60" customHeight="1" x14ac:dyDescent="0.15">
      <c r="A568" s="5" t="s">
        <v>954</v>
      </c>
      <c r="B568" s="25" t="s">
        <v>958</v>
      </c>
      <c r="C568" s="25"/>
      <c r="D568" s="5" t="s">
        <v>401</v>
      </c>
      <c r="E568" s="8">
        <v>200</v>
      </c>
      <c r="F568" s="8">
        <v>572</v>
      </c>
      <c r="G568" s="8">
        <v>114400</v>
      </c>
    </row>
    <row r="569" spans="1:7" ht="60" customHeight="1" x14ac:dyDescent="0.15">
      <c r="A569" s="5" t="s">
        <v>954</v>
      </c>
      <c r="B569" s="25" t="s">
        <v>959</v>
      </c>
      <c r="C569" s="25"/>
      <c r="D569" s="5" t="s">
        <v>401</v>
      </c>
      <c r="E569" s="8">
        <v>100</v>
      </c>
      <c r="F569" s="8">
        <v>1813.2820999999999</v>
      </c>
      <c r="G569" s="8">
        <v>181328.21</v>
      </c>
    </row>
    <row r="570" spans="1:7" ht="60" customHeight="1" x14ac:dyDescent="0.15">
      <c r="A570" s="5" t="s">
        <v>954</v>
      </c>
      <c r="B570" s="25" t="s">
        <v>960</v>
      </c>
      <c r="C570" s="25"/>
      <c r="D570" s="5" t="s">
        <v>401</v>
      </c>
      <c r="E570" s="8">
        <v>1000</v>
      </c>
      <c r="F570" s="8">
        <v>179.1</v>
      </c>
      <c r="G570" s="8">
        <v>179100</v>
      </c>
    </row>
    <row r="571" spans="1:7" ht="24.95" customHeight="1" x14ac:dyDescent="0.15">
      <c r="A571" s="24" t="s">
        <v>614</v>
      </c>
      <c r="B571" s="24"/>
      <c r="C571" s="24"/>
      <c r="D571" s="24"/>
      <c r="E571" s="10">
        <f>SUBTOTAL(9,E565:E570)</f>
        <v>1860</v>
      </c>
      <c r="F571" s="10" t="s">
        <v>552</v>
      </c>
      <c r="G571" s="10">
        <f>SUBTOTAL(9,G565:G570)</f>
        <v>681568.21</v>
      </c>
    </row>
    <row r="572" spans="1:7" ht="24.95" customHeight="1" x14ac:dyDescent="0.15">
      <c r="A572" s="24" t="s">
        <v>615</v>
      </c>
      <c r="B572" s="24"/>
      <c r="C572" s="24"/>
      <c r="D572" s="24"/>
      <c r="E572" s="24"/>
      <c r="F572" s="24"/>
      <c r="G572" s="10">
        <f>SUBTOTAL(9,G520:G571)</f>
        <v>1867564.19</v>
      </c>
    </row>
    <row r="573" spans="1:7" ht="24.95" customHeight="1" x14ac:dyDescent="0.15"/>
    <row r="574" spans="1:7" ht="20.100000000000001" customHeight="1" x14ac:dyDescent="0.15">
      <c r="A574" s="22" t="s">
        <v>426</v>
      </c>
      <c r="B574" s="22"/>
      <c r="C574" s="23" t="s">
        <v>289</v>
      </c>
      <c r="D574" s="23"/>
      <c r="E574" s="23"/>
      <c r="F574" s="23"/>
      <c r="G574" s="23"/>
    </row>
    <row r="575" spans="1:7" ht="20.100000000000001" customHeight="1" x14ac:dyDescent="0.15">
      <c r="A575" s="22" t="s">
        <v>427</v>
      </c>
      <c r="B575" s="22"/>
      <c r="C575" s="23" t="s">
        <v>428</v>
      </c>
      <c r="D575" s="23"/>
      <c r="E575" s="23"/>
      <c r="F575" s="23"/>
      <c r="G575" s="23"/>
    </row>
    <row r="576" spans="1:7" ht="24.95" customHeight="1" x14ac:dyDescent="0.15">
      <c r="A576" s="22" t="s">
        <v>429</v>
      </c>
      <c r="B576" s="22"/>
      <c r="C576" s="23" t="s">
        <v>401</v>
      </c>
      <c r="D576" s="23"/>
      <c r="E576" s="23"/>
      <c r="F576" s="23"/>
      <c r="G576" s="23"/>
    </row>
    <row r="577" spans="1:7" ht="15" customHeight="1" x14ac:dyDescent="0.15"/>
    <row r="578" spans="1:7" ht="24.95" customHeight="1" x14ac:dyDescent="0.15">
      <c r="A578" s="15" t="s">
        <v>637</v>
      </c>
      <c r="B578" s="15"/>
      <c r="C578" s="15"/>
      <c r="D578" s="15"/>
      <c r="E578" s="15"/>
      <c r="F578" s="15"/>
      <c r="G578" s="15"/>
    </row>
    <row r="579" spans="1:7" ht="15" customHeight="1" x14ac:dyDescent="0.15"/>
    <row r="580" spans="1:7" ht="50.1" customHeight="1" x14ac:dyDescent="0.15">
      <c r="A580" s="5" t="s">
        <v>335</v>
      </c>
      <c r="B580" s="20" t="s">
        <v>565</v>
      </c>
      <c r="C580" s="20"/>
      <c r="D580" s="5" t="s">
        <v>608</v>
      </c>
      <c r="E580" s="5" t="s">
        <v>609</v>
      </c>
      <c r="F580" s="5" t="s">
        <v>610</v>
      </c>
      <c r="G580" s="5" t="s">
        <v>611</v>
      </c>
    </row>
    <row r="581" spans="1:7" ht="15" customHeight="1" x14ac:dyDescent="0.15">
      <c r="A581" s="5">
        <v>1</v>
      </c>
      <c r="B581" s="20">
        <v>2</v>
      </c>
      <c r="C581" s="20"/>
      <c r="D581" s="5">
        <v>3</v>
      </c>
      <c r="E581" s="5">
        <v>4</v>
      </c>
      <c r="F581" s="5">
        <v>5</v>
      </c>
      <c r="G581" s="5">
        <v>6</v>
      </c>
    </row>
    <row r="582" spans="1:7" ht="39.950000000000003" customHeight="1" x14ac:dyDescent="0.15">
      <c r="A582" s="5" t="s">
        <v>940</v>
      </c>
      <c r="B582" s="25" t="s">
        <v>961</v>
      </c>
      <c r="C582" s="25"/>
      <c r="D582" s="5" t="s">
        <v>401</v>
      </c>
      <c r="E582" s="8">
        <v>50</v>
      </c>
      <c r="F582" s="8">
        <v>117.34</v>
      </c>
      <c r="G582" s="8">
        <v>5867</v>
      </c>
    </row>
    <row r="583" spans="1:7" ht="24.95" customHeight="1" x14ac:dyDescent="0.15">
      <c r="A583" s="24" t="s">
        <v>614</v>
      </c>
      <c r="B583" s="24"/>
      <c r="C583" s="24"/>
      <c r="D583" s="24"/>
      <c r="E583" s="10">
        <f>SUBTOTAL(9,E582:E582)</f>
        <v>50</v>
      </c>
      <c r="F583" s="10" t="s">
        <v>552</v>
      </c>
      <c r="G583" s="10">
        <f>SUBTOTAL(9,G582:G582)</f>
        <v>5867</v>
      </c>
    </row>
    <row r="584" spans="1:7" ht="24.95" customHeight="1" x14ac:dyDescent="0.15">
      <c r="A584" s="24" t="s">
        <v>615</v>
      </c>
      <c r="B584" s="24"/>
      <c r="C584" s="24"/>
      <c r="D584" s="24"/>
      <c r="E584" s="24"/>
      <c r="F584" s="24"/>
      <c r="G584" s="10">
        <f>SUBTOTAL(9,G582:G583)</f>
        <v>5867</v>
      </c>
    </row>
    <row r="585" spans="1:7" ht="24.95" customHeight="1" x14ac:dyDescent="0.15"/>
    <row r="586" spans="1:7" ht="20.100000000000001" customHeight="1" x14ac:dyDescent="0.15">
      <c r="A586" s="22" t="s">
        <v>426</v>
      </c>
      <c r="B586" s="22"/>
      <c r="C586" s="23" t="s">
        <v>289</v>
      </c>
      <c r="D586" s="23"/>
      <c r="E586" s="23"/>
      <c r="F586" s="23"/>
      <c r="G586" s="23"/>
    </row>
    <row r="587" spans="1:7" ht="20.100000000000001" customHeight="1" x14ac:dyDescent="0.15">
      <c r="A587" s="22" t="s">
        <v>427</v>
      </c>
      <c r="B587" s="22"/>
      <c r="C587" s="23" t="s">
        <v>962</v>
      </c>
      <c r="D587" s="23"/>
      <c r="E587" s="23"/>
      <c r="F587" s="23"/>
      <c r="G587" s="23"/>
    </row>
    <row r="588" spans="1:7" ht="24.95" customHeight="1" x14ac:dyDescent="0.15">
      <c r="A588" s="22" t="s">
        <v>429</v>
      </c>
      <c r="B588" s="22"/>
      <c r="C588" s="23" t="s">
        <v>401</v>
      </c>
      <c r="D588" s="23"/>
      <c r="E588" s="23"/>
      <c r="F588" s="23"/>
      <c r="G588" s="23"/>
    </row>
    <row r="589" spans="1:7" ht="15" customHeight="1" x14ac:dyDescent="0.15"/>
    <row r="590" spans="1:7" ht="24.95" customHeight="1" x14ac:dyDescent="0.15">
      <c r="A590" s="15" t="s">
        <v>623</v>
      </c>
      <c r="B590" s="15"/>
      <c r="C590" s="15"/>
      <c r="D590" s="15"/>
      <c r="E590" s="15"/>
      <c r="F590" s="15"/>
      <c r="G590" s="15"/>
    </row>
    <row r="591" spans="1:7" ht="15" customHeight="1" x14ac:dyDescent="0.15"/>
    <row r="592" spans="1:7" ht="50.1" customHeight="1" x14ac:dyDescent="0.15">
      <c r="A592" s="5" t="s">
        <v>335</v>
      </c>
      <c r="B592" s="20" t="s">
        <v>565</v>
      </c>
      <c r="C592" s="20"/>
      <c r="D592" s="5" t="s">
        <v>608</v>
      </c>
      <c r="E592" s="5" t="s">
        <v>609</v>
      </c>
      <c r="F592" s="5" t="s">
        <v>610</v>
      </c>
      <c r="G592" s="5" t="s">
        <v>611</v>
      </c>
    </row>
    <row r="593" spans="1:7" ht="15" customHeight="1" x14ac:dyDescent="0.15">
      <c r="A593" s="5">
        <v>1</v>
      </c>
      <c r="B593" s="20">
        <v>2</v>
      </c>
      <c r="C593" s="20"/>
      <c r="D593" s="5">
        <v>3</v>
      </c>
      <c r="E593" s="5">
        <v>4</v>
      </c>
      <c r="F593" s="5">
        <v>5</v>
      </c>
      <c r="G593" s="5">
        <v>6</v>
      </c>
    </row>
    <row r="594" spans="1:7" ht="60" customHeight="1" x14ac:dyDescent="0.15">
      <c r="A594" s="5" t="s">
        <v>963</v>
      </c>
      <c r="B594" s="25" t="s">
        <v>964</v>
      </c>
      <c r="C594" s="25"/>
      <c r="D594" s="5" t="s">
        <v>613</v>
      </c>
      <c r="E594" s="8">
        <v>8</v>
      </c>
      <c r="F594" s="8">
        <v>41466.879999999997</v>
      </c>
      <c r="G594" s="8">
        <v>331735.03999999998</v>
      </c>
    </row>
    <row r="595" spans="1:7" ht="24.95" customHeight="1" x14ac:dyDescent="0.15">
      <c r="A595" s="24" t="s">
        <v>614</v>
      </c>
      <c r="B595" s="24"/>
      <c r="C595" s="24"/>
      <c r="D595" s="24"/>
      <c r="E595" s="10">
        <f>SUBTOTAL(9,E594:E594)</f>
        <v>8</v>
      </c>
      <c r="F595" s="10" t="s">
        <v>552</v>
      </c>
      <c r="G595" s="10">
        <f>SUBTOTAL(9,G594:G594)</f>
        <v>331735.03999999998</v>
      </c>
    </row>
    <row r="596" spans="1:7" ht="60" customHeight="1" x14ac:dyDescent="0.15">
      <c r="A596" s="5" t="s">
        <v>965</v>
      </c>
      <c r="B596" s="25" t="s">
        <v>966</v>
      </c>
      <c r="C596" s="25"/>
      <c r="D596" s="5" t="s">
        <v>401</v>
      </c>
      <c r="E596" s="8">
        <v>8</v>
      </c>
      <c r="F596" s="8">
        <v>41922.557500000003</v>
      </c>
      <c r="G596" s="8">
        <v>335380.46000000002</v>
      </c>
    </row>
    <row r="597" spans="1:7" ht="24.95" customHeight="1" x14ac:dyDescent="0.15">
      <c r="A597" s="24" t="s">
        <v>614</v>
      </c>
      <c r="B597" s="24"/>
      <c r="C597" s="24"/>
      <c r="D597" s="24"/>
      <c r="E597" s="10">
        <f>SUBTOTAL(9,E596:E596)</f>
        <v>8</v>
      </c>
      <c r="F597" s="10" t="s">
        <v>552</v>
      </c>
      <c r="G597" s="10">
        <f>SUBTOTAL(9,G596:G596)</f>
        <v>335380.46000000002</v>
      </c>
    </row>
    <row r="598" spans="1:7" ht="24.95" customHeight="1" x14ac:dyDescent="0.15">
      <c r="A598" s="24" t="s">
        <v>615</v>
      </c>
      <c r="B598" s="24"/>
      <c r="C598" s="24"/>
      <c r="D598" s="24"/>
      <c r="E598" s="24"/>
      <c r="F598" s="24"/>
      <c r="G598" s="10">
        <f>SUBTOTAL(9,G594:G597)</f>
        <v>667115.5</v>
      </c>
    </row>
    <row r="599" spans="1:7" ht="24.95" customHeight="1" x14ac:dyDescent="0.15"/>
    <row r="600" spans="1:7" ht="20.100000000000001" customHeight="1" x14ac:dyDescent="0.15">
      <c r="A600" s="22" t="s">
        <v>426</v>
      </c>
      <c r="B600" s="22"/>
      <c r="C600" s="23" t="s">
        <v>302</v>
      </c>
      <c r="D600" s="23"/>
      <c r="E600" s="23"/>
      <c r="F600" s="23"/>
      <c r="G600" s="23"/>
    </row>
    <row r="601" spans="1:7" ht="20.100000000000001" customHeight="1" x14ac:dyDescent="0.15">
      <c r="A601" s="22" t="s">
        <v>427</v>
      </c>
      <c r="B601" s="22"/>
      <c r="C601" s="23" t="s">
        <v>553</v>
      </c>
      <c r="D601" s="23"/>
      <c r="E601" s="23"/>
      <c r="F601" s="23"/>
      <c r="G601" s="23"/>
    </row>
    <row r="602" spans="1:7" ht="24.95" customHeight="1" x14ac:dyDescent="0.15">
      <c r="A602" s="22" t="s">
        <v>429</v>
      </c>
      <c r="B602" s="22"/>
      <c r="C602" s="23" t="s">
        <v>401</v>
      </c>
      <c r="D602" s="23"/>
      <c r="E602" s="23"/>
      <c r="F602" s="23"/>
      <c r="G602" s="23"/>
    </row>
    <row r="603" spans="1:7" ht="15" customHeight="1" x14ac:dyDescent="0.15"/>
    <row r="604" spans="1:7" ht="24.95" customHeight="1" x14ac:dyDescent="0.15">
      <c r="A604" s="15" t="s">
        <v>607</v>
      </c>
      <c r="B604" s="15"/>
      <c r="C604" s="15"/>
      <c r="D604" s="15"/>
      <c r="E604" s="15"/>
      <c r="F604" s="15"/>
      <c r="G604" s="15"/>
    </row>
    <row r="605" spans="1:7" ht="15" customHeight="1" x14ac:dyDescent="0.15"/>
    <row r="606" spans="1:7" ht="50.1" customHeight="1" x14ac:dyDescent="0.15">
      <c r="A606" s="5" t="s">
        <v>335</v>
      </c>
      <c r="B606" s="20" t="s">
        <v>565</v>
      </c>
      <c r="C606" s="20"/>
      <c r="D606" s="5" t="s">
        <v>608</v>
      </c>
      <c r="E606" s="5" t="s">
        <v>609</v>
      </c>
      <c r="F606" s="5" t="s">
        <v>610</v>
      </c>
      <c r="G606" s="5" t="s">
        <v>611</v>
      </c>
    </row>
    <row r="607" spans="1:7" ht="15" customHeight="1" x14ac:dyDescent="0.15">
      <c r="A607" s="5">
        <v>1</v>
      </c>
      <c r="B607" s="20">
        <v>2</v>
      </c>
      <c r="C607" s="20"/>
      <c r="D607" s="5">
        <v>3</v>
      </c>
      <c r="E607" s="5">
        <v>4</v>
      </c>
      <c r="F607" s="5">
        <v>5</v>
      </c>
      <c r="G607" s="5">
        <v>6</v>
      </c>
    </row>
    <row r="608" spans="1:7" ht="39.950000000000003" customHeight="1" x14ac:dyDescent="0.15">
      <c r="A608" s="5" t="s">
        <v>503</v>
      </c>
      <c r="B608" s="25" t="s">
        <v>967</v>
      </c>
      <c r="C608" s="25"/>
      <c r="D608" s="5" t="s">
        <v>613</v>
      </c>
      <c r="E608" s="8">
        <v>107727.27273</v>
      </c>
      <c r="F608" s="8">
        <v>5.5</v>
      </c>
      <c r="G608" s="8">
        <v>592500</v>
      </c>
    </row>
    <row r="609" spans="1:7" ht="24.95" customHeight="1" x14ac:dyDescent="0.15">
      <c r="A609" s="24" t="s">
        <v>614</v>
      </c>
      <c r="B609" s="24"/>
      <c r="C609" s="24"/>
      <c r="D609" s="24"/>
      <c r="E609" s="10">
        <f>SUBTOTAL(9,E608:E608)</f>
        <v>107727.27273</v>
      </c>
      <c r="F609" s="10" t="s">
        <v>552</v>
      </c>
      <c r="G609" s="10">
        <f>SUBTOTAL(9,G608:G608)</f>
        <v>592500</v>
      </c>
    </row>
    <row r="610" spans="1:7" ht="24.95" customHeight="1" x14ac:dyDescent="0.15">
      <c r="A610" s="24" t="s">
        <v>615</v>
      </c>
      <c r="B610" s="24"/>
      <c r="C610" s="24"/>
      <c r="D610" s="24"/>
      <c r="E610" s="24"/>
      <c r="F610" s="24"/>
      <c r="G610" s="10">
        <f>SUBTOTAL(9,G608:G609)</f>
        <v>592500</v>
      </c>
    </row>
    <row r="611" spans="1:7" ht="24.95" customHeight="1" x14ac:dyDescent="0.15"/>
    <row r="612" spans="1:7" ht="20.100000000000001" customHeight="1" x14ac:dyDescent="0.15">
      <c r="A612" s="22" t="s">
        <v>426</v>
      </c>
      <c r="B612" s="22"/>
      <c r="C612" s="23" t="s">
        <v>302</v>
      </c>
      <c r="D612" s="23"/>
      <c r="E612" s="23"/>
      <c r="F612" s="23"/>
      <c r="G612" s="23"/>
    </row>
    <row r="613" spans="1:7" ht="20.100000000000001" customHeight="1" x14ac:dyDescent="0.15">
      <c r="A613" s="22" t="s">
        <v>427</v>
      </c>
      <c r="B613" s="22"/>
      <c r="C613" s="23" t="s">
        <v>428</v>
      </c>
      <c r="D613" s="23"/>
      <c r="E613" s="23"/>
      <c r="F613" s="23"/>
      <c r="G613" s="23"/>
    </row>
    <row r="614" spans="1:7" ht="24.95" customHeight="1" x14ac:dyDescent="0.15">
      <c r="A614" s="22" t="s">
        <v>429</v>
      </c>
      <c r="B614" s="22"/>
      <c r="C614" s="23" t="s">
        <v>401</v>
      </c>
      <c r="D614" s="23"/>
      <c r="E614" s="23"/>
      <c r="F614" s="23"/>
      <c r="G614" s="23"/>
    </row>
    <row r="615" spans="1:7" ht="15" customHeight="1" x14ac:dyDescent="0.15"/>
    <row r="616" spans="1:7" ht="24.95" customHeight="1" x14ac:dyDescent="0.15">
      <c r="A616" s="15" t="s">
        <v>607</v>
      </c>
      <c r="B616" s="15"/>
      <c r="C616" s="15"/>
      <c r="D616" s="15"/>
      <c r="E616" s="15"/>
      <c r="F616" s="15"/>
      <c r="G616" s="15"/>
    </row>
    <row r="617" spans="1:7" ht="15" customHeight="1" x14ac:dyDescent="0.15"/>
    <row r="618" spans="1:7" ht="50.1" customHeight="1" x14ac:dyDescent="0.15">
      <c r="A618" s="5" t="s">
        <v>335</v>
      </c>
      <c r="B618" s="20" t="s">
        <v>565</v>
      </c>
      <c r="C618" s="20"/>
      <c r="D618" s="5" t="s">
        <v>608</v>
      </c>
      <c r="E618" s="5" t="s">
        <v>609</v>
      </c>
      <c r="F618" s="5" t="s">
        <v>610</v>
      </c>
      <c r="G618" s="5" t="s">
        <v>611</v>
      </c>
    </row>
    <row r="619" spans="1:7" ht="15" customHeight="1" x14ac:dyDescent="0.15">
      <c r="A619" s="5">
        <v>1</v>
      </c>
      <c r="B619" s="20">
        <v>2</v>
      </c>
      <c r="C619" s="20"/>
      <c r="D619" s="5">
        <v>3</v>
      </c>
      <c r="E619" s="5">
        <v>4</v>
      </c>
      <c r="F619" s="5">
        <v>5</v>
      </c>
      <c r="G619" s="5">
        <v>6</v>
      </c>
    </row>
    <row r="620" spans="1:7" ht="39.950000000000003" customHeight="1" x14ac:dyDescent="0.15">
      <c r="A620" s="5" t="s">
        <v>501</v>
      </c>
      <c r="B620" s="25" t="s">
        <v>968</v>
      </c>
      <c r="C620" s="25"/>
      <c r="D620" s="5" t="s">
        <v>613</v>
      </c>
      <c r="E620" s="8">
        <v>110000</v>
      </c>
      <c r="F620" s="8">
        <v>5.5</v>
      </c>
      <c r="G620" s="8">
        <v>605000</v>
      </c>
    </row>
    <row r="621" spans="1:7" ht="24.95" customHeight="1" x14ac:dyDescent="0.15">
      <c r="A621" s="24" t="s">
        <v>614</v>
      </c>
      <c r="B621" s="24"/>
      <c r="C621" s="24"/>
      <c r="D621" s="24"/>
      <c r="E621" s="10">
        <f>SUBTOTAL(9,E620:E620)</f>
        <v>110000</v>
      </c>
      <c r="F621" s="10" t="s">
        <v>552</v>
      </c>
      <c r="G621" s="10">
        <f>SUBTOTAL(9,G620:G620)</f>
        <v>605000</v>
      </c>
    </row>
    <row r="622" spans="1:7" ht="39.950000000000003" customHeight="1" x14ac:dyDescent="0.15">
      <c r="A622" s="5" t="s">
        <v>503</v>
      </c>
      <c r="B622" s="25" t="s">
        <v>967</v>
      </c>
      <c r="C622" s="25"/>
      <c r="D622" s="5" t="s">
        <v>613</v>
      </c>
      <c r="E622" s="8">
        <v>146818.18182</v>
      </c>
      <c r="F622" s="8">
        <v>5.5</v>
      </c>
      <c r="G622" s="8">
        <v>807500</v>
      </c>
    </row>
    <row r="623" spans="1:7" ht="24.95" customHeight="1" x14ac:dyDescent="0.15">
      <c r="A623" s="24" t="s">
        <v>614</v>
      </c>
      <c r="B623" s="24"/>
      <c r="C623" s="24"/>
      <c r="D623" s="24"/>
      <c r="E623" s="10">
        <f>SUBTOTAL(9,E622:E622)</f>
        <v>146818.18182</v>
      </c>
      <c r="F623" s="10" t="s">
        <v>552</v>
      </c>
      <c r="G623" s="10">
        <f>SUBTOTAL(9,G622:G622)</f>
        <v>807500</v>
      </c>
    </row>
    <row r="624" spans="1:7" ht="60" customHeight="1" x14ac:dyDescent="0.15">
      <c r="A624" s="5" t="s">
        <v>509</v>
      </c>
      <c r="B624" s="25" t="s">
        <v>969</v>
      </c>
      <c r="C624" s="25"/>
      <c r="D624" s="5" t="s">
        <v>613</v>
      </c>
      <c r="E624" s="8">
        <v>436.709679096</v>
      </c>
      <c r="F624" s="8">
        <v>2692.09</v>
      </c>
      <c r="G624" s="8">
        <v>1175661.76</v>
      </c>
    </row>
    <row r="625" spans="1:7" ht="60" customHeight="1" x14ac:dyDescent="0.15">
      <c r="A625" s="5" t="s">
        <v>509</v>
      </c>
      <c r="B625" s="25" t="s">
        <v>970</v>
      </c>
      <c r="C625" s="25"/>
      <c r="D625" s="5" t="s">
        <v>613</v>
      </c>
      <c r="E625" s="8">
        <v>449.21909742899999</v>
      </c>
      <c r="F625" s="8">
        <v>2692.09</v>
      </c>
      <c r="G625" s="8">
        <v>1209338.24</v>
      </c>
    </row>
    <row r="626" spans="1:7" ht="24.95" customHeight="1" x14ac:dyDescent="0.15">
      <c r="A626" s="24" t="s">
        <v>614</v>
      </c>
      <c r="B626" s="24"/>
      <c r="C626" s="24"/>
      <c r="D626" s="24"/>
      <c r="E626" s="10">
        <f>SUBTOTAL(9,E624:E625)</f>
        <v>885.92877652499999</v>
      </c>
      <c r="F626" s="10" t="s">
        <v>552</v>
      </c>
      <c r="G626" s="10">
        <f>SUBTOTAL(9,G624:G625)</f>
        <v>2385000</v>
      </c>
    </row>
    <row r="627" spans="1:7" ht="24.95" customHeight="1" x14ac:dyDescent="0.15">
      <c r="A627" s="24" t="s">
        <v>615</v>
      </c>
      <c r="B627" s="24"/>
      <c r="C627" s="24"/>
      <c r="D627" s="24"/>
      <c r="E627" s="24"/>
      <c r="F627" s="24"/>
      <c r="G627" s="10">
        <f>SUBTOTAL(9,G620:G626)</f>
        <v>3797500</v>
      </c>
    </row>
    <row r="628" spans="1:7" ht="24.95" customHeight="1" x14ac:dyDescent="0.15"/>
    <row r="629" spans="1:7" ht="20.100000000000001" customHeight="1" x14ac:dyDescent="0.15">
      <c r="A629" s="22" t="s">
        <v>426</v>
      </c>
      <c r="B629" s="22"/>
      <c r="C629" s="23" t="s">
        <v>289</v>
      </c>
      <c r="D629" s="23"/>
      <c r="E629" s="23"/>
      <c r="F629" s="23"/>
      <c r="G629" s="23"/>
    </row>
    <row r="630" spans="1:7" ht="20.100000000000001" customHeight="1" x14ac:dyDescent="0.15">
      <c r="A630" s="22" t="s">
        <v>427</v>
      </c>
      <c r="B630" s="22"/>
      <c r="C630" s="23" t="s">
        <v>553</v>
      </c>
      <c r="D630" s="23"/>
      <c r="E630" s="23"/>
      <c r="F630" s="23"/>
      <c r="G630" s="23"/>
    </row>
    <row r="631" spans="1:7" ht="24.95" customHeight="1" x14ac:dyDescent="0.15">
      <c r="A631" s="22" t="s">
        <v>429</v>
      </c>
      <c r="B631" s="22"/>
      <c r="C631" s="23" t="s">
        <v>404</v>
      </c>
      <c r="D631" s="23"/>
      <c r="E631" s="23"/>
      <c r="F631" s="23"/>
      <c r="G631" s="23"/>
    </row>
    <row r="632" spans="1:7" ht="15" customHeight="1" x14ac:dyDescent="0.15"/>
    <row r="633" spans="1:7" ht="24.95" customHeight="1" x14ac:dyDescent="0.15">
      <c r="A633" s="15" t="s">
        <v>607</v>
      </c>
      <c r="B633" s="15"/>
      <c r="C633" s="15"/>
      <c r="D633" s="15"/>
      <c r="E633" s="15"/>
      <c r="F633" s="15"/>
      <c r="G633" s="15"/>
    </row>
    <row r="634" spans="1:7" ht="15" customHeight="1" x14ac:dyDescent="0.15"/>
    <row r="635" spans="1:7" ht="50.1" customHeight="1" x14ac:dyDescent="0.15">
      <c r="A635" s="5" t="s">
        <v>335</v>
      </c>
      <c r="B635" s="20" t="s">
        <v>565</v>
      </c>
      <c r="C635" s="20"/>
      <c r="D635" s="5" t="s">
        <v>608</v>
      </c>
      <c r="E635" s="5" t="s">
        <v>609</v>
      </c>
      <c r="F635" s="5" t="s">
        <v>610</v>
      </c>
      <c r="G635" s="5" t="s">
        <v>611</v>
      </c>
    </row>
    <row r="636" spans="1:7" ht="15" customHeight="1" x14ac:dyDescent="0.15">
      <c r="A636" s="5">
        <v>1</v>
      </c>
      <c r="B636" s="20">
        <v>2</v>
      </c>
      <c r="C636" s="20"/>
      <c r="D636" s="5">
        <v>3</v>
      </c>
      <c r="E636" s="5">
        <v>4</v>
      </c>
      <c r="F636" s="5">
        <v>5</v>
      </c>
      <c r="G636" s="5">
        <v>6</v>
      </c>
    </row>
    <row r="637" spans="1:7" ht="39.950000000000003" customHeight="1" x14ac:dyDescent="0.15">
      <c r="A637" s="5" t="s">
        <v>971</v>
      </c>
      <c r="B637" s="25" t="s">
        <v>612</v>
      </c>
      <c r="C637" s="25"/>
      <c r="D637" s="5" t="s">
        <v>58</v>
      </c>
      <c r="E637" s="8">
        <v>3730.3664899999999</v>
      </c>
      <c r="F637" s="8">
        <v>30.56</v>
      </c>
      <c r="G637" s="8">
        <v>114000</v>
      </c>
    </row>
    <row r="638" spans="1:7" ht="24.95" customHeight="1" x14ac:dyDescent="0.15">
      <c r="A638" s="24" t="s">
        <v>614</v>
      </c>
      <c r="B638" s="24"/>
      <c r="C638" s="24"/>
      <c r="D638" s="24"/>
      <c r="E638" s="10">
        <f>SUBTOTAL(9,E637:E637)</f>
        <v>3730.3664899999999</v>
      </c>
      <c r="F638" s="10" t="s">
        <v>552</v>
      </c>
      <c r="G638" s="10">
        <f>SUBTOTAL(9,G637:G637)</f>
        <v>114000</v>
      </c>
    </row>
    <row r="639" spans="1:7" ht="24.95" customHeight="1" x14ac:dyDescent="0.15">
      <c r="A639" s="24" t="s">
        <v>615</v>
      </c>
      <c r="B639" s="24"/>
      <c r="C639" s="24"/>
      <c r="D639" s="24"/>
      <c r="E639" s="24"/>
      <c r="F639" s="24"/>
      <c r="G639" s="10">
        <f>SUBTOTAL(9,G637:G638)</f>
        <v>114000</v>
      </c>
    </row>
    <row r="640" spans="1:7" ht="24.95" customHeight="1" x14ac:dyDescent="0.15"/>
    <row r="641" spans="1:7" ht="20.100000000000001" customHeight="1" x14ac:dyDescent="0.15">
      <c r="A641" s="22" t="s">
        <v>426</v>
      </c>
      <c r="B641" s="22"/>
      <c r="C641" s="23" t="s">
        <v>289</v>
      </c>
      <c r="D641" s="23"/>
      <c r="E641" s="23"/>
      <c r="F641" s="23"/>
      <c r="G641" s="23"/>
    </row>
    <row r="642" spans="1:7" ht="20.100000000000001" customHeight="1" x14ac:dyDescent="0.15">
      <c r="A642" s="22" t="s">
        <v>427</v>
      </c>
      <c r="B642" s="22"/>
      <c r="C642" s="23" t="s">
        <v>553</v>
      </c>
      <c r="D642" s="23"/>
      <c r="E642" s="23"/>
      <c r="F642" s="23"/>
      <c r="G642" s="23"/>
    </row>
    <row r="643" spans="1:7" ht="24.95" customHeight="1" x14ac:dyDescent="0.15">
      <c r="A643" s="22" t="s">
        <v>429</v>
      </c>
      <c r="B643" s="22"/>
      <c r="C643" s="23" t="s">
        <v>404</v>
      </c>
      <c r="D643" s="23"/>
      <c r="E643" s="23"/>
      <c r="F643" s="23"/>
      <c r="G643" s="23"/>
    </row>
    <row r="644" spans="1:7" ht="15" customHeight="1" x14ac:dyDescent="0.15"/>
    <row r="645" spans="1:7" ht="24.95" customHeight="1" x14ac:dyDescent="0.15">
      <c r="A645" s="15" t="s">
        <v>616</v>
      </c>
      <c r="B645" s="15"/>
      <c r="C645" s="15"/>
      <c r="D645" s="15"/>
      <c r="E645" s="15"/>
      <c r="F645" s="15"/>
      <c r="G645" s="15"/>
    </row>
    <row r="646" spans="1:7" ht="15" customHeight="1" x14ac:dyDescent="0.15"/>
    <row r="647" spans="1:7" ht="50.1" customHeight="1" x14ac:dyDescent="0.15">
      <c r="A647" s="5" t="s">
        <v>335</v>
      </c>
      <c r="B647" s="20" t="s">
        <v>565</v>
      </c>
      <c r="C647" s="20"/>
      <c r="D647" s="5" t="s">
        <v>608</v>
      </c>
      <c r="E647" s="5" t="s">
        <v>609</v>
      </c>
      <c r="F647" s="5" t="s">
        <v>610</v>
      </c>
      <c r="G647" s="5" t="s">
        <v>611</v>
      </c>
    </row>
    <row r="648" spans="1:7" ht="15" customHeight="1" x14ac:dyDescent="0.15">
      <c r="A648" s="5">
        <v>1</v>
      </c>
      <c r="B648" s="20">
        <v>2</v>
      </c>
      <c r="C648" s="20"/>
      <c r="D648" s="5">
        <v>3</v>
      </c>
      <c r="E648" s="5">
        <v>4</v>
      </c>
      <c r="F648" s="5">
        <v>5</v>
      </c>
      <c r="G648" s="5">
        <v>6</v>
      </c>
    </row>
    <row r="649" spans="1:7" ht="39.950000000000003" customHeight="1" x14ac:dyDescent="0.15">
      <c r="A649" s="5" t="s">
        <v>972</v>
      </c>
      <c r="B649" s="25" t="s">
        <v>973</v>
      </c>
      <c r="C649" s="25"/>
      <c r="D649" s="5" t="s">
        <v>58</v>
      </c>
      <c r="E649" s="8">
        <v>12</v>
      </c>
      <c r="F649" s="8">
        <v>1266.6666600000001</v>
      </c>
      <c r="G649" s="8">
        <v>15200</v>
      </c>
    </row>
    <row r="650" spans="1:7" ht="24.95" customHeight="1" x14ac:dyDescent="0.15">
      <c r="A650" s="24" t="s">
        <v>614</v>
      </c>
      <c r="B650" s="24"/>
      <c r="C650" s="24"/>
      <c r="D650" s="24"/>
      <c r="E650" s="10">
        <f>SUBTOTAL(9,E649:E649)</f>
        <v>12</v>
      </c>
      <c r="F650" s="10" t="s">
        <v>552</v>
      </c>
      <c r="G650" s="10">
        <f>SUBTOTAL(9,G649:G649)</f>
        <v>15200</v>
      </c>
    </row>
    <row r="651" spans="1:7" ht="24.95" customHeight="1" x14ac:dyDescent="0.15">
      <c r="A651" s="24" t="s">
        <v>615</v>
      </c>
      <c r="B651" s="24"/>
      <c r="C651" s="24"/>
      <c r="D651" s="24"/>
      <c r="E651" s="24"/>
      <c r="F651" s="24"/>
      <c r="G651" s="10">
        <f>SUBTOTAL(9,G649:G650)</f>
        <v>15200</v>
      </c>
    </row>
    <row r="652" spans="1:7" ht="24.95" customHeight="1" x14ac:dyDescent="0.15"/>
    <row r="653" spans="1:7" ht="20.100000000000001" customHeight="1" x14ac:dyDescent="0.15">
      <c r="A653" s="22" t="s">
        <v>426</v>
      </c>
      <c r="B653" s="22"/>
      <c r="C653" s="23" t="s">
        <v>289</v>
      </c>
      <c r="D653" s="23"/>
      <c r="E653" s="23"/>
      <c r="F653" s="23"/>
      <c r="G653" s="23"/>
    </row>
    <row r="654" spans="1:7" ht="20.100000000000001" customHeight="1" x14ac:dyDescent="0.15">
      <c r="A654" s="22" t="s">
        <v>427</v>
      </c>
      <c r="B654" s="22"/>
      <c r="C654" s="23" t="s">
        <v>553</v>
      </c>
      <c r="D654" s="23"/>
      <c r="E654" s="23"/>
      <c r="F654" s="23"/>
      <c r="G654" s="23"/>
    </row>
    <row r="655" spans="1:7" ht="24.95" customHeight="1" x14ac:dyDescent="0.15">
      <c r="A655" s="22" t="s">
        <v>429</v>
      </c>
      <c r="B655" s="22"/>
      <c r="C655" s="23" t="s">
        <v>404</v>
      </c>
      <c r="D655" s="23"/>
      <c r="E655" s="23"/>
      <c r="F655" s="23"/>
      <c r="G655" s="23"/>
    </row>
    <row r="656" spans="1:7" ht="15" customHeight="1" x14ac:dyDescent="0.15"/>
    <row r="657" spans="1:7" ht="24.95" customHeight="1" x14ac:dyDescent="0.15">
      <c r="A657" s="15" t="s">
        <v>623</v>
      </c>
      <c r="B657" s="15"/>
      <c r="C657" s="15"/>
      <c r="D657" s="15"/>
      <c r="E657" s="15"/>
      <c r="F657" s="15"/>
      <c r="G657" s="15"/>
    </row>
    <row r="658" spans="1:7" ht="15" customHeight="1" x14ac:dyDescent="0.15"/>
    <row r="659" spans="1:7" ht="50.1" customHeight="1" x14ac:dyDescent="0.15">
      <c r="A659" s="5" t="s">
        <v>335</v>
      </c>
      <c r="B659" s="20" t="s">
        <v>565</v>
      </c>
      <c r="C659" s="20"/>
      <c r="D659" s="5" t="s">
        <v>608</v>
      </c>
      <c r="E659" s="5" t="s">
        <v>609</v>
      </c>
      <c r="F659" s="5" t="s">
        <v>610</v>
      </c>
      <c r="G659" s="5" t="s">
        <v>611</v>
      </c>
    </row>
    <row r="660" spans="1:7" ht="15" customHeight="1" x14ac:dyDescent="0.15">
      <c r="A660" s="5">
        <v>1</v>
      </c>
      <c r="B660" s="20">
        <v>2</v>
      </c>
      <c r="C660" s="20"/>
      <c r="D660" s="5">
        <v>3</v>
      </c>
      <c r="E660" s="5">
        <v>4</v>
      </c>
      <c r="F660" s="5">
        <v>5</v>
      </c>
      <c r="G660" s="5">
        <v>6</v>
      </c>
    </row>
    <row r="661" spans="1:7" ht="60" customHeight="1" x14ac:dyDescent="0.15">
      <c r="A661" s="5" t="s">
        <v>974</v>
      </c>
      <c r="B661" s="25" t="s">
        <v>975</v>
      </c>
      <c r="C661" s="25"/>
      <c r="D661" s="5" t="s">
        <v>58</v>
      </c>
      <c r="E661" s="8">
        <v>12</v>
      </c>
      <c r="F661" s="8">
        <v>8333.3333330000005</v>
      </c>
      <c r="G661" s="8">
        <v>100000</v>
      </c>
    </row>
    <row r="662" spans="1:7" ht="24.95" customHeight="1" x14ac:dyDescent="0.15">
      <c r="A662" s="24" t="s">
        <v>614</v>
      </c>
      <c r="B662" s="24"/>
      <c r="C662" s="24"/>
      <c r="D662" s="24"/>
      <c r="E662" s="10">
        <f>SUBTOTAL(9,E661:E661)</f>
        <v>12</v>
      </c>
      <c r="F662" s="10" t="s">
        <v>552</v>
      </c>
      <c r="G662" s="10">
        <f>SUBTOTAL(9,G661:G661)</f>
        <v>100000</v>
      </c>
    </row>
    <row r="663" spans="1:7" ht="24.95" customHeight="1" x14ac:dyDescent="0.15">
      <c r="A663" s="24" t="s">
        <v>615</v>
      </c>
      <c r="B663" s="24"/>
      <c r="C663" s="24"/>
      <c r="D663" s="24"/>
      <c r="E663" s="24"/>
      <c r="F663" s="24"/>
      <c r="G663" s="10">
        <f>SUBTOTAL(9,G661:G662)</f>
        <v>100000</v>
      </c>
    </row>
    <row r="664" spans="1:7" ht="24.95" customHeight="1" x14ac:dyDescent="0.15"/>
    <row r="665" spans="1:7" ht="20.100000000000001" customHeight="1" x14ac:dyDescent="0.15">
      <c r="A665" s="22" t="s">
        <v>426</v>
      </c>
      <c r="B665" s="22"/>
      <c r="C665" s="23" t="s">
        <v>289</v>
      </c>
      <c r="D665" s="23"/>
      <c r="E665" s="23"/>
      <c r="F665" s="23"/>
      <c r="G665" s="23"/>
    </row>
    <row r="666" spans="1:7" ht="20.100000000000001" customHeight="1" x14ac:dyDescent="0.15">
      <c r="A666" s="22" t="s">
        <v>427</v>
      </c>
      <c r="B666" s="22"/>
      <c r="C666" s="23" t="s">
        <v>428</v>
      </c>
      <c r="D666" s="23"/>
      <c r="E666" s="23"/>
      <c r="F666" s="23"/>
      <c r="G666" s="23"/>
    </row>
    <row r="667" spans="1:7" ht="24.95" customHeight="1" x14ac:dyDescent="0.15">
      <c r="A667" s="22" t="s">
        <v>429</v>
      </c>
      <c r="B667" s="22"/>
      <c r="C667" s="23" t="s">
        <v>404</v>
      </c>
      <c r="D667" s="23"/>
      <c r="E667" s="23"/>
      <c r="F667" s="23"/>
      <c r="G667" s="23"/>
    </row>
    <row r="668" spans="1:7" ht="15" customHeight="1" x14ac:dyDescent="0.15"/>
    <row r="669" spans="1:7" ht="24.95" customHeight="1" x14ac:dyDescent="0.15">
      <c r="A669" s="15" t="s">
        <v>642</v>
      </c>
      <c r="B669" s="15"/>
      <c r="C669" s="15"/>
      <c r="D669" s="15"/>
      <c r="E669" s="15"/>
      <c r="F669" s="15"/>
      <c r="G669" s="15"/>
    </row>
    <row r="670" spans="1:7" ht="15" customHeight="1" x14ac:dyDescent="0.15"/>
    <row r="671" spans="1:7" ht="50.1" customHeight="1" x14ac:dyDescent="0.15">
      <c r="A671" s="5" t="s">
        <v>335</v>
      </c>
      <c r="B671" s="20" t="s">
        <v>565</v>
      </c>
      <c r="C671" s="20"/>
      <c r="D671" s="5" t="s">
        <v>608</v>
      </c>
      <c r="E671" s="5" t="s">
        <v>609</v>
      </c>
      <c r="F671" s="5" t="s">
        <v>610</v>
      </c>
      <c r="G671" s="5" t="s">
        <v>611</v>
      </c>
    </row>
    <row r="672" spans="1:7" ht="15" customHeight="1" x14ac:dyDescent="0.15">
      <c r="A672" s="5">
        <v>1</v>
      </c>
      <c r="B672" s="20">
        <v>2</v>
      </c>
      <c r="C672" s="20"/>
      <c r="D672" s="5">
        <v>3</v>
      </c>
      <c r="E672" s="5">
        <v>4</v>
      </c>
      <c r="F672" s="5">
        <v>5</v>
      </c>
      <c r="G672" s="5">
        <v>6</v>
      </c>
    </row>
    <row r="673" spans="1:7" ht="60" customHeight="1" x14ac:dyDescent="0.15">
      <c r="A673" s="5" t="s">
        <v>976</v>
      </c>
      <c r="B673" s="25" t="s">
        <v>977</v>
      </c>
      <c r="C673" s="25"/>
      <c r="D673" s="5" t="s">
        <v>58</v>
      </c>
      <c r="E673" s="8">
        <v>12</v>
      </c>
      <c r="F673" s="8">
        <v>17500</v>
      </c>
      <c r="G673" s="8">
        <v>210000</v>
      </c>
    </row>
    <row r="674" spans="1:7" ht="24.95" customHeight="1" x14ac:dyDescent="0.15">
      <c r="A674" s="24" t="s">
        <v>614</v>
      </c>
      <c r="B674" s="24"/>
      <c r="C674" s="24"/>
      <c r="D674" s="24"/>
      <c r="E674" s="10">
        <f>SUBTOTAL(9,E673:E673)</f>
        <v>12</v>
      </c>
      <c r="F674" s="10" t="s">
        <v>552</v>
      </c>
      <c r="G674" s="10">
        <f>SUBTOTAL(9,G673:G673)</f>
        <v>210000</v>
      </c>
    </row>
    <row r="675" spans="1:7" ht="60" customHeight="1" x14ac:dyDescent="0.15">
      <c r="A675" s="5" t="s">
        <v>978</v>
      </c>
      <c r="B675" s="25" t="s">
        <v>979</v>
      </c>
      <c r="C675" s="25"/>
      <c r="D675" s="5" t="s">
        <v>58</v>
      </c>
      <c r="E675" s="8">
        <v>12</v>
      </c>
      <c r="F675" s="8">
        <v>5700</v>
      </c>
      <c r="G675" s="8">
        <v>68400</v>
      </c>
    </row>
    <row r="676" spans="1:7" ht="24.95" customHeight="1" x14ac:dyDescent="0.15">
      <c r="A676" s="24" t="s">
        <v>614</v>
      </c>
      <c r="B676" s="24"/>
      <c r="C676" s="24"/>
      <c r="D676" s="24"/>
      <c r="E676" s="10">
        <f>SUBTOTAL(9,E675:E675)</f>
        <v>12</v>
      </c>
      <c r="F676" s="10" t="s">
        <v>552</v>
      </c>
      <c r="G676" s="10">
        <f>SUBTOTAL(9,G675:G675)</f>
        <v>68400</v>
      </c>
    </row>
    <row r="677" spans="1:7" ht="60" customHeight="1" x14ac:dyDescent="0.15">
      <c r="A677" s="5" t="s">
        <v>980</v>
      </c>
      <c r="B677" s="25" t="s">
        <v>981</v>
      </c>
      <c r="C677" s="25"/>
      <c r="D677" s="5" t="s">
        <v>58</v>
      </c>
      <c r="E677" s="8">
        <v>12</v>
      </c>
      <c r="F677" s="8">
        <v>7416.67</v>
      </c>
      <c r="G677" s="8">
        <v>89000.04</v>
      </c>
    </row>
    <row r="678" spans="1:7" ht="24.95" customHeight="1" x14ac:dyDescent="0.15">
      <c r="A678" s="24" t="s">
        <v>614</v>
      </c>
      <c r="B678" s="24"/>
      <c r="C678" s="24"/>
      <c r="D678" s="24"/>
      <c r="E678" s="10">
        <f>SUBTOTAL(9,E677:E677)</f>
        <v>12</v>
      </c>
      <c r="F678" s="10" t="s">
        <v>552</v>
      </c>
      <c r="G678" s="10">
        <f>SUBTOTAL(9,G677:G677)</f>
        <v>89000.04</v>
      </c>
    </row>
    <row r="679" spans="1:7" ht="80.099999999999994" customHeight="1" x14ac:dyDescent="0.15">
      <c r="A679" s="5" t="s">
        <v>982</v>
      </c>
      <c r="B679" s="25" t="s">
        <v>647</v>
      </c>
      <c r="C679" s="25"/>
      <c r="D679" s="5" t="s">
        <v>58</v>
      </c>
      <c r="E679" s="8">
        <v>1</v>
      </c>
      <c r="F679" s="8">
        <v>4300</v>
      </c>
      <c r="G679" s="8">
        <v>4300</v>
      </c>
    </row>
    <row r="680" spans="1:7" ht="24.95" customHeight="1" x14ac:dyDescent="0.15">
      <c r="A680" s="24" t="s">
        <v>614</v>
      </c>
      <c r="B680" s="24"/>
      <c r="C680" s="24"/>
      <c r="D680" s="24"/>
      <c r="E680" s="10">
        <f>SUBTOTAL(9,E679:E679)</f>
        <v>1</v>
      </c>
      <c r="F680" s="10" t="s">
        <v>552</v>
      </c>
      <c r="G680" s="10">
        <f>SUBTOTAL(9,G679:G679)</f>
        <v>4300</v>
      </c>
    </row>
    <row r="681" spans="1:7" ht="24.95" customHeight="1" x14ac:dyDescent="0.15">
      <c r="A681" s="24" t="s">
        <v>615</v>
      </c>
      <c r="B681" s="24"/>
      <c r="C681" s="24"/>
      <c r="D681" s="24"/>
      <c r="E681" s="24"/>
      <c r="F681" s="24"/>
      <c r="G681" s="10">
        <f>SUBTOTAL(9,G673:G680)</f>
        <v>371700.04</v>
      </c>
    </row>
    <row r="682" spans="1:7" ht="24.95" customHeight="1" x14ac:dyDescent="0.15"/>
    <row r="683" spans="1:7" ht="20.100000000000001" customHeight="1" x14ac:dyDescent="0.15">
      <c r="A683" s="22" t="s">
        <v>426</v>
      </c>
      <c r="B683" s="22"/>
      <c r="C683" s="23" t="s">
        <v>289</v>
      </c>
      <c r="D683" s="23"/>
      <c r="E683" s="23"/>
      <c r="F683" s="23"/>
      <c r="G683" s="23"/>
    </row>
    <row r="684" spans="1:7" ht="20.100000000000001" customHeight="1" x14ac:dyDescent="0.15">
      <c r="A684" s="22" t="s">
        <v>427</v>
      </c>
      <c r="B684" s="22"/>
      <c r="C684" s="23" t="s">
        <v>428</v>
      </c>
      <c r="D684" s="23"/>
      <c r="E684" s="23"/>
      <c r="F684" s="23"/>
      <c r="G684" s="23"/>
    </row>
    <row r="685" spans="1:7" ht="24.95" customHeight="1" x14ac:dyDescent="0.15">
      <c r="A685" s="22" t="s">
        <v>429</v>
      </c>
      <c r="B685" s="22"/>
      <c r="C685" s="23" t="s">
        <v>404</v>
      </c>
      <c r="D685" s="23"/>
      <c r="E685" s="23"/>
      <c r="F685" s="23"/>
      <c r="G685" s="23"/>
    </row>
    <row r="686" spans="1:7" ht="15" customHeight="1" x14ac:dyDescent="0.15"/>
    <row r="687" spans="1:7" ht="24.95" customHeight="1" x14ac:dyDescent="0.15">
      <c r="A687" s="15" t="s">
        <v>648</v>
      </c>
      <c r="B687" s="15"/>
      <c r="C687" s="15"/>
      <c r="D687" s="15"/>
      <c r="E687" s="15"/>
      <c r="F687" s="15"/>
      <c r="G687" s="15"/>
    </row>
    <row r="688" spans="1:7" ht="15" customHeight="1" x14ac:dyDescent="0.15"/>
    <row r="689" spans="1:7" ht="50.1" customHeight="1" x14ac:dyDescent="0.15">
      <c r="A689" s="5" t="s">
        <v>335</v>
      </c>
      <c r="B689" s="20" t="s">
        <v>565</v>
      </c>
      <c r="C689" s="20"/>
      <c r="D689" s="5" t="s">
        <v>608</v>
      </c>
      <c r="E689" s="5" t="s">
        <v>609</v>
      </c>
      <c r="F689" s="5" t="s">
        <v>610</v>
      </c>
      <c r="G689" s="5" t="s">
        <v>611</v>
      </c>
    </row>
    <row r="690" spans="1:7" ht="15" customHeight="1" x14ac:dyDescent="0.15">
      <c r="A690" s="5">
        <v>1</v>
      </c>
      <c r="B690" s="20">
        <v>2</v>
      </c>
      <c r="C690" s="20"/>
      <c r="D690" s="5">
        <v>3</v>
      </c>
      <c r="E690" s="5">
        <v>4</v>
      </c>
      <c r="F690" s="5">
        <v>5</v>
      </c>
      <c r="G690" s="5">
        <v>6</v>
      </c>
    </row>
    <row r="691" spans="1:7" ht="60" customHeight="1" x14ac:dyDescent="0.15">
      <c r="A691" s="5" t="s">
        <v>983</v>
      </c>
      <c r="B691" s="25" t="s">
        <v>650</v>
      </c>
      <c r="C691" s="25"/>
      <c r="D691" s="5" t="s">
        <v>58</v>
      </c>
      <c r="E691" s="8">
        <v>340</v>
      </c>
      <c r="F691" s="8">
        <v>5050</v>
      </c>
      <c r="G691" s="8">
        <v>1717000</v>
      </c>
    </row>
    <row r="692" spans="1:7" ht="24.95" customHeight="1" x14ac:dyDescent="0.15">
      <c r="A692" s="24" t="s">
        <v>614</v>
      </c>
      <c r="B692" s="24"/>
      <c r="C692" s="24"/>
      <c r="D692" s="24"/>
      <c r="E692" s="10">
        <f>SUBTOTAL(9,E691:E691)</f>
        <v>340</v>
      </c>
      <c r="F692" s="10" t="s">
        <v>552</v>
      </c>
      <c r="G692" s="10">
        <f>SUBTOTAL(9,G691:G691)</f>
        <v>1717000</v>
      </c>
    </row>
    <row r="693" spans="1:7" ht="60" customHeight="1" x14ac:dyDescent="0.15">
      <c r="A693" s="5" t="s">
        <v>984</v>
      </c>
      <c r="B693" s="25" t="s">
        <v>985</v>
      </c>
      <c r="C693" s="25"/>
      <c r="D693" s="5" t="s">
        <v>58</v>
      </c>
      <c r="E693" s="8">
        <v>192</v>
      </c>
      <c r="F693" s="8">
        <v>5000</v>
      </c>
      <c r="G693" s="8">
        <v>960000</v>
      </c>
    </row>
    <row r="694" spans="1:7" ht="24.95" customHeight="1" x14ac:dyDescent="0.15">
      <c r="A694" s="24" t="s">
        <v>614</v>
      </c>
      <c r="B694" s="24"/>
      <c r="C694" s="24"/>
      <c r="D694" s="24"/>
      <c r="E694" s="10">
        <f>SUBTOTAL(9,E693:E693)</f>
        <v>192</v>
      </c>
      <c r="F694" s="10" t="s">
        <v>552</v>
      </c>
      <c r="G694" s="10">
        <f>SUBTOTAL(9,G693:G693)</f>
        <v>960000</v>
      </c>
    </row>
    <row r="695" spans="1:7" ht="60" customHeight="1" x14ac:dyDescent="0.15">
      <c r="A695" s="5" t="s">
        <v>986</v>
      </c>
      <c r="B695" s="25" t="s">
        <v>654</v>
      </c>
      <c r="C695" s="25"/>
      <c r="D695" s="5" t="s">
        <v>58</v>
      </c>
      <c r="E695" s="8">
        <v>73</v>
      </c>
      <c r="F695" s="8">
        <v>8000</v>
      </c>
      <c r="G695" s="8">
        <v>584000</v>
      </c>
    </row>
    <row r="696" spans="1:7" ht="24.95" customHeight="1" x14ac:dyDescent="0.15">
      <c r="A696" s="24" t="s">
        <v>614</v>
      </c>
      <c r="B696" s="24"/>
      <c r="C696" s="24"/>
      <c r="D696" s="24"/>
      <c r="E696" s="10">
        <f>SUBTOTAL(9,E695:E695)</f>
        <v>73</v>
      </c>
      <c r="F696" s="10" t="s">
        <v>552</v>
      </c>
      <c r="G696" s="10">
        <f>SUBTOTAL(9,G695:G695)</f>
        <v>584000</v>
      </c>
    </row>
    <row r="697" spans="1:7" ht="60" customHeight="1" x14ac:dyDescent="0.15">
      <c r="A697" s="5" t="s">
        <v>987</v>
      </c>
      <c r="B697" s="25" t="s">
        <v>988</v>
      </c>
      <c r="C697" s="25"/>
      <c r="D697" s="5" t="s">
        <v>58</v>
      </c>
      <c r="E697" s="8">
        <v>100</v>
      </c>
      <c r="F697" s="8">
        <v>5020</v>
      </c>
      <c r="G697" s="8">
        <v>502000</v>
      </c>
    </row>
    <row r="698" spans="1:7" ht="24.95" customHeight="1" x14ac:dyDescent="0.15">
      <c r="A698" s="24" t="s">
        <v>614</v>
      </c>
      <c r="B698" s="24"/>
      <c r="C698" s="24"/>
      <c r="D698" s="24"/>
      <c r="E698" s="10">
        <f>SUBTOTAL(9,E697:E697)</f>
        <v>100</v>
      </c>
      <c r="F698" s="10" t="s">
        <v>552</v>
      </c>
      <c r="G698" s="10">
        <f>SUBTOTAL(9,G697:G697)</f>
        <v>502000</v>
      </c>
    </row>
    <row r="699" spans="1:7" ht="60" customHeight="1" x14ac:dyDescent="0.15">
      <c r="A699" s="5" t="s">
        <v>989</v>
      </c>
      <c r="B699" s="25" t="s">
        <v>990</v>
      </c>
      <c r="C699" s="25"/>
      <c r="D699" s="5" t="s">
        <v>58</v>
      </c>
      <c r="E699" s="8">
        <v>100</v>
      </c>
      <c r="F699" s="8">
        <v>5210</v>
      </c>
      <c r="G699" s="8">
        <v>521000</v>
      </c>
    </row>
    <row r="700" spans="1:7" ht="24.95" customHeight="1" x14ac:dyDescent="0.15">
      <c r="A700" s="24" t="s">
        <v>614</v>
      </c>
      <c r="B700" s="24"/>
      <c r="C700" s="24"/>
      <c r="D700" s="24"/>
      <c r="E700" s="10">
        <f>SUBTOTAL(9,E699:E699)</f>
        <v>100</v>
      </c>
      <c r="F700" s="10" t="s">
        <v>552</v>
      </c>
      <c r="G700" s="10">
        <f>SUBTOTAL(9,G699:G699)</f>
        <v>521000</v>
      </c>
    </row>
    <row r="701" spans="1:7" ht="60" customHeight="1" x14ac:dyDescent="0.15">
      <c r="A701" s="5" t="s">
        <v>991</v>
      </c>
      <c r="B701" s="25" t="s">
        <v>992</v>
      </c>
      <c r="C701" s="25"/>
      <c r="D701" s="5" t="s">
        <v>58</v>
      </c>
      <c r="E701" s="8">
        <v>90</v>
      </c>
      <c r="F701" s="8">
        <v>3000</v>
      </c>
      <c r="G701" s="8">
        <v>270000</v>
      </c>
    </row>
    <row r="702" spans="1:7" ht="60" customHeight="1" x14ac:dyDescent="0.15">
      <c r="A702" s="5" t="s">
        <v>991</v>
      </c>
      <c r="B702" s="25" t="s">
        <v>990</v>
      </c>
      <c r="C702" s="25"/>
      <c r="D702" s="5" t="s">
        <v>58</v>
      </c>
      <c r="E702" s="8">
        <v>100</v>
      </c>
      <c r="F702" s="8">
        <v>4966</v>
      </c>
      <c r="G702" s="8">
        <v>496600</v>
      </c>
    </row>
    <row r="703" spans="1:7" ht="24.95" customHeight="1" x14ac:dyDescent="0.15">
      <c r="A703" s="24" t="s">
        <v>614</v>
      </c>
      <c r="B703" s="24"/>
      <c r="C703" s="24"/>
      <c r="D703" s="24"/>
      <c r="E703" s="10">
        <f>SUBTOTAL(9,E701:E702)</f>
        <v>190</v>
      </c>
      <c r="F703" s="10" t="s">
        <v>552</v>
      </c>
      <c r="G703" s="10">
        <f>SUBTOTAL(9,G701:G702)</f>
        <v>766600</v>
      </c>
    </row>
    <row r="704" spans="1:7" ht="24.95" customHeight="1" x14ac:dyDescent="0.15">
      <c r="A704" s="24" t="s">
        <v>615</v>
      </c>
      <c r="B704" s="24"/>
      <c r="C704" s="24"/>
      <c r="D704" s="24"/>
      <c r="E704" s="24"/>
      <c r="F704" s="24"/>
      <c r="G704" s="10">
        <f>SUBTOTAL(9,G691:G703)</f>
        <v>5050600</v>
      </c>
    </row>
    <row r="705" spans="1:7" ht="24.95" customHeight="1" x14ac:dyDescent="0.15"/>
    <row r="706" spans="1:7" ht="20.100000000000001" customHeight="1" x14ac:dyDescent="0.15">
      <c r="A706" s="22" t="s">
        <v>426</v>
      </c>
      <c r="B706" s="22"/>
      <c r="C706" s="23" t="s">
        <v>289</v>
      </c>
      <c r="D706" s="23"/>
      <c r="E706" s="23"/>
      <c r="F706" s="23"/>
      <c r="G706" s="23"/>
    </row>
    <row r="707" spans="1:7" ht="20.100000000000001" customHeight="1" x14ac:dyDescent="0.15">
      <c r="A707" s="22" t="s">
        <v>427</v>
      </c>
      <c r="B707" s="22"/>
      <c r="C707" s="23" t="s">
        <v>428</v>
      </c>
      <c r="D707" s="23"/>
      <c r="E707" s="23"/>
      <c r="F707" s="23"/>
      <c r="G707" s="23"/>
    </row>
    <row r="708" spans="1:7" ht="24.95" customHeight="1" x14ac:dyDescent="0.15">
      <c r="A708" s="22" t="s">
        <v>429</v>
      </c>
      <c r="B708" s="22"/>
      <c r="C708" s="23" t="s">
        <v>404</v>
      </c>
      <c r="D708" s="23"/>
      <c r="E708" s="23"/>
      <c r="F708" s="23"/>
      <c r="G708" s="23"/>
    </row>
    <row r="709" spans="1:7" ht="15" customHeight="1" x14ac:dyDescent="0.15"/>
    <row r="710" spans="1:7" ht="24.95" customHeight="1" x14ac:dyDescent="0.15">
      <c r="A710" s="15" t="s">
        <v>607</v>
      </c>
      <c r="B710" s="15"/>
      <c r="C710" s="15"/>
      <c r="D710" s="15"/>
      <c r="E710" s="15"/>
      <c r="F710" s="15"/>
      <c r="G710" s="15"/>
    </row>
    <row r="711" spans="1:7" ht="15" customHeight="1" x14ac:dyDescent="0.15"/>
    <row r="712" spans="1:7" ht="50.1" customHeight="1" x14ac:dyDescent="0.15">
      <c r="A712" s="5" t="s">
        <v>335</v>
      </c>
      <c r="B712" s="20" t="s">
        <v>565</v>
      </c>
      <c r="C712" s="20"/>
      <c r="D712" s="5" t="s">
        <v>608</v>
      </c>
      <c r="E712" s="5" t="s">
        <v>609</v>
      </c>
      <c r="F712" s="5" t="s">
        <v>610</v>
      </c>
      <c r="G712" s="5" t="s">
        <v>611</v>
      </c>
    </row>
    <row r="713" spans="1:7" ht="15" customHeight="1" x14ac:dyDescent="0.15">
      <c r="A713" s="5">
        <v>1</v>
      </c>
      <c r="B713" s="20">
        <v>2</v>
      </c>
      <c r="C713" s="20"/>
      <c r="D713" s="5">
        <v>3</v>
      </c>
      <c r="E713" s="5">
        <v>4</v>
      </c>
      <c r="F713" s="5">
        <v>5</v>
      </c>
      <c r="G713" s="5">
        <v>6</v>
      </c>
    </row>
    <row r="714" spans="1:7" ht="60" customHeight="1" x14ac:dyDescent="0.15">
      <c r="A714" s="5" t="s">
        <v>971</v>
      </c>
      <c r="B714" s="25" t="s">
        <v>662</v>
      </c>
      <c r="C714" s="25"/>
      <c r="D714" s="5" t="s">
        <v>58</v>
      </c>
      <c r="E714" s="8">
        <v>8230.0702884300008</v>
      </c>
      <c r="F714" s="8">
        <v>35.71</v>
      </c>
      <c r="G714" s="8">
        <v>293895.81</v>
      </c>
    </row>
    <row r="715" spans="1:7" ht="60" customHeight="1" x14ac:dyDescent="0.15">
      <c r="A715" s="5" t="s">
        <v>971</v>
      </c>
      <c r="B715" s="25" t="s">
        <v>661</v>
      </c>
      <c r="C715" s="25"/>
      <c r="D715" s="5" t="s">
        <v>58</v>
      </c>
      <c r="E715" s="8">
        <v>3328.316718</v>
      </c>
      <c r="F715" s="8">
        <v>35.71</v>
      </c>
      <c r="G715" s="8">
        <v>118854.19</v>
      </c>
    </row>
    <row r="716" spans="1:7" ht="24.95" customHeight="1" x14ac:dyDescent="0.15">
      <c r="A716" s="24" t="s">
        <v>614</v>
      </c>
      <c r="B716" s="24"/>
      <c r="C716" s="24"/>
      <c r="D716" s="24"/>
      <c r="E716" s="10">
        <f>SUBTOTAL(9,E714:E715)</f>
        <v>11558.387006430001</v>
      </c>
      <c r="F716" s="10" t="s">
        <v>552</v>
      </c>
      <c r="G716" s="10">
        <f>SUBTOTAL(9,G714:G715)</f>
        <v>412750</v>
      </c>
    </row>
    <row r="717" spans="1:7" ht="39.950000000000003" customHeight="1" x14ac:dyDescent="0.15">
      <c r="A717" s="5" t="s">
        <v>993</v>
      </c>
      <c r="B717" s="25" t="s">
        <v>994</v>
      </c>
      <c r="C717" s="25"/>
      <c r="D717" s="5" t="s">
        <v>58</v>
      </c>
      <c r="E717" s="8">
        <v>359.2</v>
      </c>
      <c r="F717" s="8">
        <v>965.15999399999998</v>
      </c>
      <c r="G717" s="8">
        <v>346685.47</v>
      </c>
    </row>
    <row r="718" spans="1:7" ht="24.95" customHeight="1" x14ac:dyDescent="0.15">
      <c r="A718" s="24" t="s">
        <v>614</v>
      </c>
      <c r="B718" s="24"/>
      <c r="C718" s="24"/>
      <c r="D718" s="24"/>
      <c r="E718" s="10">
        <f>SUBTOTAL(9,E717:E717)</f>
        <v>359.2</v>
      </c>
      <c r="F718" s="10" t="s">
        <v>552</v>
      </c>
      <c r="G718" s="10">
        <f>SUBTOTAL(9,G717:G717)</f>
        <v>346685.47</v>
      </c>
    </row>
    <row r="719" spans="1:7" ht="24.95" customHeight="1" x14ac:dyDescent="0.15">
      <c r="A719" s="24" t="s">
        <v>615</v>
      </c>
      <c r="B719" s="24"/>
      <c r="C719" s="24"/>
      <c r="D719" s="24"/>
      <c r="E719" s="24"/>
      <c r="F719" s="24"/>
      <c r="G719" s="10">
        <f>SUBTOTAL(9,G714:G718)</f>
        <v>759435.47</v>
      </c>
    </row>
    <row r="720" spans="1:7" ht="24.95" customHeight="1" x14ac:dyDescent="0.15"/>
    <row r="721" spans="1:7" ht="20.100000000000001" customHeight="1" x14ac:dyDescent="0.15">
      <c r="A721" s="22" t="s">
        <v>426</v>
      </c>
      <c r="B721" s="22"/>
      <c r="C721" s="23" t="s">
        <v>289</v>
      </c>
      <c r="D721" s="23"/>
      <c r="E721" s="23"/>
      <c r="F721" s="23"/>
      <c r="G721" s="23"/>
    </row>
    <row r="722" spans="1:7" ht="20.100000000000001" customHeight="1" x14ac:dyDescent="0.15">
      <c r="A722" s="22" t="s">
        <v>427</v>
      </c>
      <c r="B722" s="22"/>
      <c r="C722" s="23" t="s">
        <v>428</v>
      </c>
      <c r="D722" s="23"/>
      <c r="E722" s="23"/>
      <c r="F722" s="23"/>
      <c r="G722" s="23"/>
    </row>
    <row r="723" spans="1:7" ht="24.95" customHeight="1" x14ac:dyDescent="0.15">
      <c r="A723" s="22" t="s">
        <v>429</v>
      </c>
      <c r="B723" s="22"/>
      <c r="C723" s="23" t="s">
        <v>404</v>
      </c>
      <c r="D723" s="23"/>
      <c r="E723" s="23"/>
      <c r="F723" s="23"/>
      <c r="G723" s="23"/>
    </row>
    <row r="724" spans="1:7" ht="15" customHeight="1" x14ac:dyDescent="0.15"/>
    <row r="725" spans="1:7" ht="24.95" customHeight="1" x14ac:dyDescent="0.15">
      <c r="A725" s="15" t="s">
        <v>665</v>
      </c>
      <c r="B725" s="15"/>
      <c r="C725" s="15"/>
      <c r="D725" s="15"/>
      <c r="E725" s="15"/>
      <c r="F725" s="15"/>
      <c r="G725" s="15"/>
    </row>
    <row r="726" spans="1:7" ht="15" customHeight="1" x14ac:dyDescent="0.15"/>
    <row r="727" spans="1:7" ht="50.1" customHeight="1" x14ac:dyDescent="0.15">
      <c r="A727" s="5" t="s">
        <v>335</v>
      </c>
      <c r="B727" s="20" t="s">
        <v>565</v>
      </c>
      <c r="C727" s="20"/>
      <c r="D727" s="5" t="s">
        <v>608</v>
      </c>
      <c r="E727" s="5" t="s">
        <v>609</v>
      </c>
      <c r="F727" s="5" t="s">
        <v>610</v>
      </c>
      <c r="G727" s="5" t="s">
        <v>611</v>
      </c>
    </row>
    <row r="728" spans="1:7" ht="15" customHeight="1" x14ac:dyDescent="0.15">
      <c r="A728" s="5">
        <v>1</v>
      </c>
      <c r="B728" s="20">
        <v>2</v>
      </c>
      <c r="C728" s="20"/>
      <c r="D728" s="5">
        <v>3</v>
      </c>
      <c r="E728" s="5">
        <v>4</v>
      </c>
      <c r="F728" s="5">
        <v>5</v>
      </c>
      <c r="G728" s="5">
        <v>6</v>
      </c>
    </row>
    <row r="729" spans="1:7" ht="60" customHeight="1" x14ac:dyDescent="0.15">
      <c r="A729" s="5" t="s">
        <v>995</v>
      </c>
      <c r="B729" s="25" t="s">
        <v>996</v>
      </c>
      <c r="C729" s="25"/>
      <c r="D729" s="5" t="s">
        <v>58</v>
      </c>
      <c r="E729" s="8">
        <v>2073.5</v>
      </c>
      <c r="F729" s="8">
        <v>1300</v>
      </c>
      <c r="G729" s="8">
        <v>2695550</v>
      </c>
    </row>
    <row r="730" spans="1:7" ht="24.95" customHeight="1" x14ac:dyDescent="0.15">
      <c r="A730" s="24" t="s">
        <v>614</v>
      </c>
      <c r="B730" s="24"/>
      <c r="C730" s="24"/>
      <c r="D730" s="24"/>
      <c r="E730" s="10">
        <f>SUBTOTAL(9,E729:E729)</f>
        <v>2073.5</v>
      </c>
      <c r="F730" s="10" t="s">
        <v>552</v>
      </c>
      <c r="G730" s="10">
        <f>SUBTOTAL(9,G729:G729)</f>
        <v>2695550</v>
      </c>
    </row>
    <row r="731" spans="1:7" ht="39.950000000000003" customHeight="1" x14ac:dyDescent="0.15">
      <c r="A731" s="5" t="s">
        <v>997</v>
      </c>
      <c r="B731" s="25" t="s">
        <v>998</v>
      </c>
      <c r="C731" s="25"/>
      <c r="D731" s="5" t="s">
        <v>58</v>
      </c>
      <c r="E731" s="8">
        <v>12</v>
      </c>
      <c r="F731" s="8">
        <v>16750</v>
      </c>
      <c r="G731" s="8">
        <v>201000</v>
      </c>
    </row>
    <row r="732" spans="1:7" ht="24.95" customHeight="1" x14ac:dyDescent="0.15">
      <c r="A732" s="24" t="s">
        <v>614</v>
      </c>
      <c r="B732" s="24"/>
      <c r="C732" s="24"/>
      <c r="D732" s="24"/>
      <c r="E732" s="10">
        <f>SUBTOTAL(9,E731:E731)</f>
        <v>12</v>
      </c>
      <c r="F732" s="10" t="s">
        <v>552</v>
      </c>
      <c r="G732" s="10">
        <f>SUBTOTAL(9,G731:G731)</f>
        <v>201000</v>
      </c>
    </row>
    <row r="733" spans="1:7" ht="60" customHeight="1" x14ac:dyDescent="0.15">
      <c r="A733" s="5" t="s">
        <v>999</v>
      </c>
      <c r="B733" s="25" t="s">
        <v>1000</v>
      </c>
      <c r="C733" s="25"/>
      <c r="D733" s="5" t="s">
        <v>58</v>
      </c>
      <c r="E733" s="8">
        <v>13861.66</v>
      </c>
      <c r="F733" s="8">
        <v>1050</v>
      </c>
      <c r="G733" s="8">
        <v>14554743</v>
      </c>
    </row>
    <row r="734" spans="1:7" ht="24.95" customHeight="1" x14ac:dyDescent="0.15">
      <c r="A734" s="24" t="s">
        <v>614</v>
      </c>
      <c r="B734" s="24"/>
      <c r="C734" s="24"/>
      <c r="D734" s="24"/>
      <c r="E734" s="10">
        <f>SUBTOTAL(9,E733:E733)</f>
        <v>13861.66</v>
      </c>
      <c r="F734" s="10" t="s">
        <v>552</v>
      </c>
      <c r="G734" s="10">
        <f>SUBTOTAL(9,G733:G733)</f>
        <v>14554743</v>
      </c>
    </row>
    <row r="735" spans="1:7" ht="60" customHeight="1" x14ac:dyDescent="0.15">
      <c r="A735" s="5" t="s">
        <v>1001</v>
      </c>
      <c r="B735" s="25" t="s">
        <v>1002</v>
      </c>
      <c r="C735" s="25"/>
      <c r="D735" s="5" t="s">
        <v>58</v>
      </c>
      <c r="E735" s="8">
        <v>10982.09</v>
      </c>
      <c r="F735" s="8">
        <v>1050</v>
      </c>
      <c r="G735" s="8">
        <v>11531194.5</v>
      </c>
    </row>
    <row r="736" spans="1:7" ht="24.95" customHeight="1" x14ac:dyDescent="0.15">
      <c r="A736" s="24" t="s">
        <v>614</v>
      </c>
      <c r="B736" s="24"/>
      <c r="C736" s="24"/>
      <c r="D736" s="24"/>
      <c r="E736" s="10">
        <f>SUBTOTAL(9,E735:E735)</f>
        <v>10982.09</v>
      </c>
      <c r="F736" s="10" t="s">
        <v>552</v>
      </c>
      <c r="G736" s="10">
        <f>SUBTOTAL(9,G735:G735)</f>
        <v>11531194.5</v>
      </c>
    </row>
    <row r="737" spans="1:7" ht="39.950000000000003" customHeight="1" x14ac:dyDescent="0.15">
      <c r="A737" s="5" t="s">
        <v>1003</v>
      </c>
      <c r="B737" s="25" t="s">
        <v>673</v>
      </c>
      <c r="C737" s="25"/>
      <c r="D737" s="5" t="s">
        <v>58</v>
      </c>
      <c r="E737" s="8">
        <v>420</v>
      </c>
      <c r="F737" s="8">
        <v>3000</v>
      </c>
      <c r="G737" s="8">
        <v>1260000</v>
      </c>
    </row>
    <row r="738" spans="1:7" ht="24.95" customHeight="1" x14ac:dyDescent="0.15">
      <c r="A738" s="24" t="s">
        <v>614</v>
      </c>
      <c r="B738" s="24"/>
      <c r="C738" s="24"/>
      <c r="D738" s="24"/>
      <c r="E738" s="10">
        <f>SUBTOTAL(9,E737:E737)</f>
        <v>420</v>
      </c>
      <c r="F738" s="10" t="s">
        <v>552</v>
      </c>
      <c r="G738" s="10">
        <f>SUBTOTAL(9,G737:G737)</f>
        <v>1260000</v>
      </c>
    </row>
    <row r="739" spans="1:7" ht="24.95" customHeight="1" x14ac:dyDescent="0.15">
      <c r="A739" s="24" t="s">
        <v>615</v>
      </c>
      <c r="B739" s="24"/>
      <c r="C739" s="24"/>
      <c r="D739" s="24"/>
      <c r="E739" s="24"/>
      <c r="F739" s="24"/>
      <c r="G739" s="10">
        <f>SUBTOTAL(9,G729:G738)</f>
        <v>30242487.5</v>
      </c>
    </row>
    <row r="740" spans="1:7" ht="24.95" customHeight="1" x14ac:dyDescent="0.15"/>
    <row r="741" spans="1:7" ht="20.100000000000001" customHeight="1" x14ac:dyDescent="0.15">
      <c r="A741" s="22" t="s">
        <v>426</v>
      </c>
      <c r="B741" s="22"/>
      <c r="C741" s="23" t="s">
        <v>289</v>
      </c>
      <c r="D741" s="23"/>
      <c r="E741" s="23"/>
      <c r="F741" s="23"/>
      <c r="G741" s="23"/>
    </row>
    <row r="742" spans="1:7" ht="20.100000000000001" customHeight="1" x14ac:dyDescent="0.15">
      <c r="A742" s="22" t="s">
        <v>427</v>
      </c>
      <c r="B742" s="22"/>
      <c r="C742" s="23" t="s">
        <v>428</v>
      </c>
      <c r="D742" s="23"/>
      <c r="E742" s="23"/>
      <c r="F742" s="23"/>
      <c r="G742" s="23"/>
    </row>
    <row r="743" spans="1:7" ht="24.95" customHeight="1" x14ac:dyDescent="0.15">
      <c r="A743" s="22" t="s">
        <v>429</v>
      </c>
      <c r="B743" s="22"/>
      <c r="C743" s="23" t="s">
        <v>404</v>
      </c>
      <c r="D743" s="23"/>
      <c r="E743" s="23"/>
      <c r="F743" s="23"/>
      <c r="G743" s="23"/>
    </row>
    <row r="744" spans="1:7" ht="15" customHeight="1" x14ac:dyDescent="0.15"/>
    <row r="745" spans="1:7" ht="24.95" customHeight="1" x14ac:dyDescent="0.15">
      <c r="A745" s="15" t="s">
        <v>616</v>
      </c>
      <c r="B745" s="15"/>
      <c r="C745" s="15"/>
      <c r="D745" s="15"/>
      <c r="E745" s="15"/>
      <c r="F745" s="15"/>
      <c r="G745" s="15"/>
    </row>
    <row r="746" spans="1:7" ht="15" customHeight="1" x14ac:dyDescent="0.15"/>
    <row r="747" spans="1:7" ht="50.1" customHeight="1" x14ac:dyDescent="0.15">
      <c r="A747" s="5" t="s">
        <v>335</v>
      </c>
      <c r="B747" s="20" t="s">
        <v>565</v>
      </c>
      <c r="C747" s="20"/>
      <c r="D747" s="5" t="s">
        <v>608</v>
      </c>
      <c r="E747" s="5" t="s">
        <v>609</v>
      </c>
      <c r="F747" s="5" t="s">
        <v>610</v>
      </c>
      <c r="G747" s="5" t="s">
        <v>611</v>
      </c>
    </row>
    <row r="748" spans="1:7" ht="15" customHeight="1" x14ac:dyDescent="0.15">
      <c r="A748" s="5">
        <v>1</v>
      </c>
      <c r="B748" s="20">
        <v>2</v>
      </c>
      <c r="C748" s="20"/>
      <c r="D748" s="5">
        <v>3</v>
      </c>
      <c r="E748" s="5">
        <v>4</v>
      </c>
      <c r="F748" s="5">
        <v>5</v>
      </c>
      <c r="G748" s="5">
        <v>6</v>
      </c>
    </row>
    <row r="749" spans="1:7" ht="60" customHeight="1" x14ac:dyDescent="0.15">
      <c r="A749" s="5" t="s">
        <v>1004</v>
      </c>
      <c r="B749" s="25" t="s">
        <v>1005</v>
      </c>
      <c r="C749" s="25"/>
      <c r="D749" s="5" t="s">
        <v>58</v>
      </c>
      <c r="E749" s="8">
        <v>12</v>
      </c>
      <c r="F749" s="8">
        <v>10000</v>
      </c>
      <c r="G749" s="8">
        <v>120000</v>
      </c>
    </row>
    <row r="750" spans="1:7" ht="60" customHeight="1" x14ac:dyDescent="0.15">
      <c r="A750" s="5" t="s">
        <v>1004</v>
      </c>
      <c r="B750" s="25" t="s">
        <v>1006</v>
      </c>
      <c r="C750" s="25"/>
      <c r="D750" s="5" t="s">
        <v>58</v>
      </c>
      <c r="E750" s="8">
        <v>3</v>
      </c>
      <c r="F750" s="8">
        <v>10000</v>
      </c>
      <c r="G750" s="8">
        <v>30000</v>
      </c>
    </row>
    <row r="751" spans="1:7" ht="24.95" customHeight="1" x14ac:dyDescent="0.15">
      <c r="A751" s="24" t="s">
        <v>614</v>
      </c>
      <c r="B751" s="24"/>
      <c r="C751" s="24"/>
      <c r="D751" s="24"/>
      <c r="E751" s="10">
        <f>SUBTOTAL(9,E749:E750)</f>
        <v>15</v>
      </c>
      <c r="F751" s="10" t="s">
        <v>552</v>
      </c>
      <c r="G751" s="10">
        <f>SUBTOTAL(9,G749:G750)</f>
        <v>150000</v>
      </c>
    </row>
    <row r="752" spans="1:7" ht="60" customHeight="1" x14ac:dyDescent="0.15">
      <c r="A752" s="5" t="s">
        <v>1007</v>
      </c>
      <c r="B752" s="25" t="s">
        <v>678</v>
      </c>
      <c r="C752" s="25"/>
      <c r="D752" s="5" t="s">
        <v>58</v>
      </c>
      <c r="E752" s="8">
        <v>1</v>
      </c>
      <c r="F752" s="8">
        <v>30000</v>
      </c>
      <c r="G752" s="8">
        <v>30000</v>
      </c>
    </row>
    <row r="753" spans="1:7" ht="24.95" customHeight="1" x14ac:dyDescent="0.15">
      <c r="A753" s="24" t="s">
        <v>614</v>
      </c>
      <c r="B753" s="24"/>
      <c r="C753" s="24"/>
      <c r="D753" s="24"/>
      <c r="E753" s="10">
        <f>SUBTOTAL(9,E752:E752)</f>
        <v>1</v>
      </c>
      <c r="F753" s="10" t="s">
        <v>552</v>
      </c>
      <c r="G753" s="10">
        <f>SUBTOTAL(9,G752:G752)</f>
        <v>30000</v>
      </c>
    </row>
    <row r="754" spans="1:7" ht="39.950000000000003" customHeight="1" x14ac:dyDescent="0.15">
      <c r="A754" s="5" t="s">
        <v>1008</v>
      </c>
      <c r="B754" s="25" t="s">
        <v>1009</v>
      </c>
      <c r="C754" s="25"/>
      <c r="D754" s="5" t="s">
        <v>58</v>
      </c>
      <c r="E754" s="8">
        <v>2</v>
      </c>
      <c r="F754" s="8">
        <v>148050</v>
      </c>
      <c r="G754" s="8">
        <v>296100</v>
      </c>
    </row>
    <row r="755" spans="1:7" ht="24.95" customHeight="1" x14ac:dyDescent="0.15">
      <c r="A755" s="24" t="s">
        <v>614</v>
      </c>
      <c r="B755" s="24"/>
      <c r="C755" s="24"/>
      <c r="D755" s="24"/>
      <c r="E755" s="10">
        <f>SUBTOTAL(9,E754:E754)</f>
        <v>2</v>
      </c>
      <c r="F755" s="10" t="s">
        <v>552</v>
      </c>
      <c r="G755" s="10">
        <f>SUBTOTAL(9,G754:G754)</f>
        <v>296100</v>
      </c>
    </row>
    <row r="756" spans="1:7" ht="39.950000000000003" customHeight="1" x14ac:dyDescent="0.15">
      <c r="A756" s="5" t="s">
        <v>1010</v>
      </c>
      <c r="B756" s="25" t="s">
        <v>680</v>
      </c>
      <c r="C756" s="25"/>
      <c r="D756" s="5" t="s">
        <v>58</v>
      </c>
      <c r="E756" s="8">
        <v>5</v>
      </c>
      <c r="F756" s="8">
        <v>120000</v>
      </c>
      <c r="G756" s="8">
        <v>600000</v>
      </c>
    </row>
    <row r="757" spans="1:7" ht="24.95" customHeight="1" x14ac:dyDescent="0.15">
      <c r="A757" s="24" t="s">
        <v>614</v>
      </c>
      <c r="B757" s="24"/>
      <c r="C757" s="24"/>
      <c r="D757" s="24"/>
      <c r="E757" s="10">
        <f>SUBTOTAL(9,E756:E756)</f>
        <v>5</v>
      </c>
      <c r="F757" s="10" t="s">
        <v>552</v>
      </c>
      <c r="G757" s="10">
        <f>SUBTOTAL(9,G756:G756)</f>
        <v>600000</v>
      </c>
    </row>
    <row r="758" spans="1:7" ht="39.950000000000003" customHeight="1" x14ac:dyDescent="0.15">
      <c r="A758" s="5" t="s">
        <v>1011</v>
      </c>
      <c r="B758" s="25" t="s">
        <v>1012</v>
      </c>
      <c r="C758" s="25"/>
      <c r="D758" s="5" t="s">
        <v>58</v>
      </c>
      <c r="E758" s="8">
        <v>2</v>
      </c>
      <c r="F758" s="8">
        <v>35000</v>
      </c>
      <c r="G758" s="8">
        <v>70000</v>
      </c>
    </row>
    <row r="759" spans="1:7" ht="24.95" customHeight="1" x14ac:dyDescent="0.15">
      <c r="A759" s="24" t="s">
        <v>614</v>
      </c>
      <c r="B759" s="24"/>
      <c r="C759" s="24"/>
      <c r="D759" s="24"/>
      <c r="E759" s="10">
        <f>SUBTOTAL(9,E758:E758)</f>
        <v>2</v>
      </c>
      <c r="F759" s="10" t="s">
        <v>552</v>
      </c>
      <c r="G759" s="10">
        <f>SUBTOTAL(9,G758:G758)</f>
        <v>70000</v>
      </c>
    </row>
    <row r="760" spans="1:7" ht="39.950000000000003" customHeight="1" x14ac:dyDescent="0.15">
      <c r="A760" s="5" t="s">
        <v>1013</v>
      </c>
      <c r="B760" s="25" t="s">
        <v>683</v>
      </c>
      <c r="C760" s="25"/>
      <c r="D760" s="5" t="s">
        <v>58</v>
      </c>
      <c r="E760" s="8">
        <v>1</v>
      </c>
      <c r="F760" s="8">
        <v>54900</v>
      </c>
      <c r="G760" s="8">
        <v>54900</v>
      </c>
    </row>
    <row r="761" spans="1:7" ht="24.95" customHeight="1" x14ac:dyDescent="0.15">
      <c r="A761" s="24" t="s">
        <v>614</v>
      </c>
      <c r="B761" s="24"/>
      <c r="C761" s="24"/>
      <c r="D761" s="24"/>
      <c r="E761" s="10">
        <f>SUBTOTAL(9,E760:E760)</f>
        <v>1</v>
      </c>
      <c r="F761" s="10" t="s">
        <v>552</v>
      </c>
      <c r="G761" s="10">
        <f>SUBTOTAL(9,G760:G760)</f>
        <v>54900</v>
      </c>
    </row>
    <row r="762" spans="1:7" ht="60" customHeight="1" x14ac:dyDescent="0.15">
      <c r="A762" s="5" t="s">
        <v>1014</v>
      </c>
      <c r="B762" s="25" t="s">
        <v>684</v>
      </c>
      <c r="C762" s="25"/>
      <c r="D762" s="5" t="s">
        <v>58</v>
      </c>
      <c r="E762" s="8">
        <v>1</v>
      </c>
      <c r="F762" s="8">
        <v>180000</v>
      </c>
      <c r="G762" s="8">
        <v>180000</v>
      </c>
    </row>
    <row r="763" spans="1:7" ht="24.95" customHeight="1" x14ac:dyDescent="0.15">
      <c r="A763" s="24" t="s">
        <v>614</v>
      </c>
      <c r="B763" s="24"/>
      <c r="C763" s="24"/>
      <c r="D763" s="24"/>
      <c r="E763" s="10">
        <f>SUBTOTAL(9,E762:E762)</f>
        <v>1</v>
      </c>
      <c r="F763" s="10" t="s">
        <v>552</v>
      </c>
      <c r="G763" s="10">
        <f>SUBTOTAL(9,G762:G762)</f>
        <v>180000</v>
      </c>
    </row>
    <row r="764" spans="1:7" ht="39.950000000000003" customHeight="1" x14ac:dyDescent="0.15">
      <c r="A764" s="5" t="s">
        <v>1015</v>
      </c>
      <c r="B764" s="25" t="s">
        <v>1016</v>
      </c>
      <c r="C764" s="25"/>
      <c r="D764" s="5" t="s">
        <v>58</v>
      </c>
      <c r="E764" s="8">
        <v>2</v>
      </c>
      <c r="F764" s="8">
        <v>43000</v>
      </c>
      <c r="G764" s="8">
        <v>86000</v>
      </c>
    </row>
    <row r="765" spans="1:7" ht="24.95" customHeight="1" x14ac:dyDescent="0.15">
      <c r="A765" s="24" t="s">
        <v>614</v>
      </c>
      <c r="B765" s="24"/>
      <c r="C765" s="24"/>
      <c r="D765" s="24"/>
      <c r="E765" s="10">
        <f>SUBTOTAL(9,E764:E764)</f>
        <v>2</v>
      </c>
      <c r="F765" s="10" t="s">
        <v>552</v>
      </c>
      <c r="G765" s="10">
        <f>SUBTOTAL(9,G764:G764)</f>
        <v>86000</v>
      </c>
    </row>
    <row r="766" spans="1:7" ht="60" customHeight="1" x14ac:dyDescent="0.15">
      <c r="A766" s="5" t="s">
        <v>1017</v>
      </c>
      <c r="B766" s="25" t="s">
        <v>1018</v>
      </c>
      <c r="C766" s="25"/>
      <c r="D766" s="5" t="s">
        <v>58</v>
      </c>
      <c r="E766" s="8">
        <v>1</v>
      </c>
      <c r="F766" s="8">
        <v>863451.52</v>
      </c>
      <c r="G766" s="8">
        <v>863451.52</v>
      </c>
    </row>
    <row r="767" spans="1:7" ht="24.95" customHeight="1" x14ac:dyDescent="0.15">
      <c r="A767" s="24" t="s">
        <v>614</v>
      </c>
      <c r="B767" s="24"/>
      <c r="C767" s="24"/>
      <c r="D767" s="24"/>
      <c r="E767" s="10">
        <f>SUBTOTAL(9,E766:E766)</f>
        <v>1</v>
      </c>
      <c r="F767" s="10" t="s">
        <v>552</v>
      </c>
      <c r="G767" s="10">
        <f>SUBTOTAL(9,G766:G766)</f>
        <v>863451.52</v>
      </c>
    </row>
    <row r="768" spans="1:7" ht="39.950000000000003" customHeight="1" x14ac:dyDescent="0.15">
      <c r="A768" s="5" t="s">
        <v>1019</v>
      </c>
      <c r="B768" s="25" t="s">
        <v>1020</v>
      </c>
      <c r="C768" s="25"/>
      <c r="D768" s="5" t="s">
        <v>58</v>
      </c>
      <c r="E768" s="8">
        <v>12</v>
      </c>
      <c r="F768" s="8">
        <v>3333.3333299999999</v>
      </c>
      <c r="G768" s="8">
        <v>40000</v>
      </c>
    </row>
    <row r="769" spans="1:7" ht="24.95" customHeight="1" x14ac:dyDescent="0.15">
      <c r="A769" s="24" t="s">
        <v>614</v>
      </c>
      <c r="B769" s="24"/>
      <c r="C769" s="24"/>
      <c r="D769" s="24"/>
      <c r="E769" s="10">
        <f>SUBTOTAL(9,E768:E768)</f>
        <v>12</v>
      </c>
      <c r="F769" s="10" t="s">
        <v>552</v>
      </c>
      <c r="G769" s="10">
        <f>SUBTOTAL(9,G768:G768)</f>
        <v>40000</v>
      </c>
    </row>
    <row r="770" spans="1:7" ht="60" customHeight="1" x14ac:dyDescent="0.15">
      <c r="A770" s="5" t="s">
        <v>1021</v>
      </c>
      <c r="B770" s="25" t="s">
        <v>1022</v>
      </c>
      <c r="C770" s="25"/>
      <c r="D770" s="5" t="s">
        <v>58</v>
      </c>
      <c r="E770" s="8">
        <v>1</v>
      </c>
      <c r="F770" s="8">
        <v>16000</v>
      </c>
      <c r="G770" s="8">
        <v>16000</v>
      </c>
    </row>
    <row r="771" spans="1:7" ht="24.95" customHeight="1" x14ac:dyDescent="0.15">
      <c r="A771" s="24" t="s">
        <v>614</v>
      </c>
      <c r="B771" s="24"/>
      <c r="C771" s="24"/>
      <c r="D771" s="24"/>
      <c r="E771" s="10">
        <f>SUBTOTAL(9,E770:E770)</f>
        <v>1</v>
      </c>
      <c r="F771" s="10" t="s">
        <v>552</v>
      </c>
      <c r="G771" s="10">
        <f>SUBTOTAL(9,G770:G770)</f>
        <v>16000</v>
      </c>
    </row>
    <row r="772" spans="1:7" ht="69.95" customHeight="1" x14ac:dyDescent="0.15">
      <c r="A772" s="5" t="s">
        <v>1023</v>
      </c>
      <c r="B772" s="25" t="s">
        <v>1024</v>
      </c>
      <c r="C772" s="25"/>
      <c r="D772" s="5" t="s">
        <v>58</v>
      </c>
      <c r="E772" s="8">
        <v>12</v>
      </c>
      <c r="F772" s="8">
        <v>20000</v>
      </c>
      <c r="G772" s="8">
        <v>240000</v>
      </c>
    </row>
    <row r="773" spans="1:7" ht="24.95" customHeight="1" x14ac:dyDescent="0.15">
      <c r="A773" s="24" t="s">
        <v>614</v>
      </c>
      <c r="B773" s="24"/>
      <c r="C773" s="24"/>
      <c r="D773" s="24"/>
      <c r="E773" s="10">
        <f>SUBTOTAL(9,E772:E772)</f>
        <v>12</v>
      </c>
      <c r="F773" s="10" t="s">
        <v>552</v>
      </c>
      <c r="G773" s="10">
        <f>SUBTOTAL(9,G772:G772)</f>
        <v>240000</v>
      </c>
    </row>
    <row r="774" spans="1:7" ht="60" customHeight="1" x14ac:dyDescent="0.15">
      <c r="A774" s="5" t="s">
        <v>1025</v>
      </c>
      <c r="B774" s="25" t="s">
        <v>1026</v>
      </c>
      <c r="C774" s="25"/>
      <c r="D774" s="5" t="s">
        <v>58</v>
      </c>
      <c r="E774" s="8">
        <v>12</v>
      </c>
      <c r="F774" s="8">
        <v>9353</v>
      </c>
      <c r="G774" s="8">
        <v>112236</v>
      </c>
    </row>
    <row r="775" spans="1:7" ht="24.95" customHeight="1" x14ac:dyDescent="0.15">
      <c r="A775" s="24" t="s">
        <v>614</v>
      </c>
      <c r="B775" s="24"/>
      <c r="C775" s="24"/>
      <c r="D775" s="24"/>
      <c r="E775" s="10">
        <f>SUBTOTAL(9,E774:E774)</f>
        <v>12</v>
      </c>
      <c r="F775" s="10" t="s">
        <v>552</v>
      </c>
      <c r="G775" s="10">
        <f>SUBTOTAL(9,G774:G774)</f>
        <v>112236</v>
      </c>
    </row>
    <row r="776" spans="1:7" ht="39.950000000000003" customHeight="1" x14ac:dyDescent="0.15">
      <c r="A776" s="5" t="s">
        <v>1027</v>
      </c>
      <c r="B776" s="25" t="s">
        <v>692</v>
      </c>
      <c r="C776" s="25"/>
      <c r="D776" s="5" t="s">
        <v>58</v>
      </c>
      <c r="E776" s="8">
        <v>12</v>
      </c>
      <c r="F776" s="8">
        <v>5850</v>
      </c>
      <c r="G776" s="8">
        <v>70200</v>
      </c>
    </row>
    <row r="777" spans="1:7" ht="24.95" customHeight="1" x14ac:dyDescent="0.15">
      <c r="A777" s="24" t="s">
        <v>614</v>
      </c>
      <c r="B777" s="24"/>
      <c r="C777" s="24"/>
      <c r="D777" s="24"/>
      <c r="E777" s="10">
        <f>SUBTOTAL(9,E776:E776)</f>
        <v>12</v>
      </c>
      <c r="F777" s="10" t="s">
        <v>552</v>
      </c>
      <c r="G777" s="10">
        <f>SUBTOTAL(9,G776:G776)</f>
        <v>70200</v>
      </c>
    </row>
    <row r="778" spans="1:7" ht="60" customHeight="1" x14ac:dyDescent="0.15">
      <c r="A778" s="5" t="s">
        <v>1028</v>
      </c>
      <c r="B778" s="25" t="s">
        <v>1029</v>
      </c>
      <c r="C778" s="25"/>
      <c r="D778" s="5" t="s">
        <v>58</v>
      </c>
      <c r="E778" s="8">
        <v>12</v>
      </c>
      <c r="F778" s="8">
        <v>6000</v>
      </c>
      <c r="G778" s="8">
        <v>72000</v>
      </c>
    </row>
    <row r="779" spans="1:7" ht="24.95" customHeight="1" x14ac:dyDescent="0.15">
      <c r="A779" s="24" t="s">
        <v>614</v>
      </c>
      <c r="B779" s="24"/>
      <c r="C779" s="24"/>
      <c r="D779" s="24"/>
      <c r="E779" s="10">
        <f>SUBTOTAL(9,E778:E778)</f>
        <v>12</v>
      </c>
      <c r="F779" s="10" t="s">
        <v>552</v>
      </c>
      <c r="G779" s="10">
        <f>SUBTOTAL(9,G778:G778)</f>
        <v>72000</v>
      </c>
    </row>
    <row r="780" spans="1:7" ht="60" customHeight="1" x14ac:dyDescent="0.15">
      <c r="A780" s="5" t="s">
        <v>1030</v>
      </c>
      <c r="B780" s="25" t="s">
        <v>695</v>
      </c>
      <c r="C780" s="25"/>
      <c r="D780" s="5" t="s">
        <v>58</v>
      </c>
      <c r="E780" s="8">
        <v>1</v>
      </c>
      <c r="F780" s="8">
        <v>100000</v>
      </c>
      <c r="G780" s="8">
        <v>100000</v>
      </c>
    </row>
    <row r="781" spans="1:7" ht="24.95" customHeight="1" x14ac:dyDescent="0.15">
      <c r="A781" s="24" t="s">
        <v>614</v>
      </c>
      <c r="B781" s="24"/>
      <c r="C781" s="24"/>
      <c r="D781" s="24"/>
      <c r="E781" s="10">
        <f>SUBTOTAL(9,E780:E780)</f>
        <v>1</v>
      </c>
      <c r="F781" s="10" t="s">
        <v>552</v>
      </c>
      <c r="G781" s="10">
        <f>SUBTOTAL(9,G780:G780)</f>
        <v>100000</v>
      </c>
    </row>
    <row r="782" spans="1:7" ht="60" customHeight="1" x14ac:dyDescent="0.15">
      <c r="A782" s="5" t="s">
        <v>1031</v>
      </c>
      <c r="B782" s="25" t="s">
        <v>1032</v>
      </c>
      <c r="C782" s="25"/>
      <c r="D782" s="5" t="s">
        <v>58</v>
      </c>
      <c r="E782" s="8">
        <v>1</v>
      </c>
      <c r="F782" s="8">
        <v>50000</v>
      </c>
      <c r="G782" s="8">
        <v>50000</v>
      </c>
    </row>
    <row r="783" spans="1:7" ht="24.95" customHeight="1" x14ac:dyDescent="0.15">
      <c r="A783" s="24" t="s">
        <v>614</v>
      </c>
      <c r="B783" s="24"/>
      <c r="C783" s="24"/>
      <c r="D783" s="24"/>
      <c r="E783" s="10">
        <f>SUBTOTAL(9,E782:E782)</f>
        <v>1</v>
      </c>
      <c r="F783" s="10" t="s">
        <v>552</v>
      </c>
      <c r="G783" s="10">
        <f>SUBTOTAL(9,G782:G782)</f>
        <v>50000</v>
      </c>
    </row>
    <row r="784" spans="1:7" ht="80.099999999999994" customHeight="1" x14ac:dyDescent="0.15">
      <c r="A784" s="5" t="s">
        <v>1033</v>
      </c>
      <c r="B784" s="25" t="s">
        <v>699</v>
      </c>
      <c r="C784" s="25"/>
      <c r="D784" s="5" t="s">
        <v>58</v>
      </c>
      <c r="E784" s="8">
        <v>1</v>
      </c>
      <c r="F784" s="8">
        <v>51000</v>
      </c>
      <c r="G784" s="8">
        <v>51000</v>
      </c>
    </row>
    <row r="785" spans="1:7" ht="24.95" customHeight="1" x14ac:dyDescent="0.15">
      <c r="A785" s="24" t="s">
        <v>614</v>
      </c>
      <c r="B785" s="24"/>
      <c r="C785" s="24"/>
      <c r="D785" s="24"/>
      <c r="E785" s="10">
        <f>SUBTOTAL(9,E784:E784)</f>
        <v>1</v>
      </c>
      <c r="F785" s="10" t="s">
        <v>552</v>
      </c>
      <c r="G785" s="10">
        <f>SUBTOTAL(9,G784:G784)</f>
        <v>51000</v>
      </c>
    </row>
    <row r="786" spans="1:7" ht="39.950000000000003" customHeight="1" x14ac:dyDescent="0.15">
      <c r="A786" s="5" t="s">
        <v>1034</v>
      </c>
      <c r="B786" s="25" t="s">
        <v>1035</v>
      </c>
      <c r="C786" s="25"/>
      <c r="D786" s="5" t="s">
        <v>58</v>
      </c>
      <c r="E786" s="8">
        <v>1</v>
      </c>
      <c r="F786" s="8">
        <v>20400</v>
      </c>
      <c r="G786" s="8">
        <v>20400</v>
      </c>
    </row>
    <row r="787" spans="1:7" ht="24.95" customHeight="1" x14ac:dyDescent="0.15">
      <c r="A787" s="24" t="s">
        <v>614</v>
      </c>
      <c r="B787" s="24"/>
      <c r="C787" s="24"/>
      <c r="D787" s="24"/>
      <c r="E787" s="10">
        <f>SUBTOTAL(9,E786:E786)</f>
        <v>1</v>
      </c>
      <c r="F787" s="10" t="s">
        <v>552</v>
      </c>
      <c r="G787" s="10">
        <f>SUBTOTAL(9,G786:G786)</f>
        <v>20400</v>
      </c>
    </row>
    <row r="788" spans="1:7" ht="39.950000000000003" customHeight="1" x14ac:dyDescent="0.15">
      <c r="A788" s="5" t="s">
        <v>1036</v>
      </c>
      <c r="B788" s="25" t="s">
        <v>703</v>
      </c>
      <c r="C788" s="25"/>
      <c r="D788" s="5" t="s">
        <v>58</v>
      </c>
      <c r="E788" s="8">
        <v>4</v>
      </c>
      <c r="F788" s="8">
        <v>1750</v>
      </c>
      <c r="G788" s="8">
        <v>7000</v>
      </c>
    </row>
    <row r="789" spans="1:7" ht="24.95" customHeight="1" x14ac:dyDescent="0.15">
      <c r="A789" s="24" t="s">
        <v>614</v>
      </c>
      <c r="B789" s="24"/>
      <c r="C789" s="24"/>
      <c r="D789" s="24"/>
      <c r="E789" s="10">
        <f>SUBTOTAL(9,E788:E788)</f>
        <v>4</v>
      </c>
      <c r="F789" s="10" t="s">
        <v>552</v>
      </c>
      <c r="G789" s="10">
        <f>SUBTOTAL(9,G788:G788)</f>
        <v>7000</v>
      </c>
    </row>
    <row r="790" spans="1:7" ht="39.950000000000003" customHeight="1" x14ac:dyDescent="0.15">
      <c r="A790" s="5" t="s">
        <v>1037</v>
      </c>
      <c r="B790" s="25" t="s">
        <v>1038</v>
      </c>
      <c r="C790" s="25"/>
      <c r="D790" s="5" t="s">
        <v>58</v>
      </c>
      <c r="E790" s="8">
        <v>1</v>
      </c>
      <c r="F790" s="8">
        <v>50000</v>
      </c>
      <c r="G790" s="8">
        <v>50000</v>
      </c>
    </row>
    <row r="791" spans="1:7" ht="24.95" customHeight="1" x14ac:dyDescent="0.15">
      <c r="A791" s="24" t="s">
        <v>614</v>
      </c>
      <c r="B791" s="24"/>
      <c r="C791" s="24"/>
      <c r="D791" s="24"/>
      <c r="E791" s="10">
        <f>SUBTOTAL(9,E790:E790)</f>
        <v>1</v>
      </c>
      <c r="F791" s="10" t="s">
        <v>552</v>
      </c>
      <c r="G791" s="10">
        <f>SUBTOTAL(9,G790:G790)</f>
        <v>50000</v>
      </c>
    </row>
    <row r="792" spans="1:7" ht="39.950000000000003" customHeight="1" x14ac:dyDescent="0.15">
      <c r="A792" s="5" t="s">
        <v>1039</v>
      </c>
      <c r="B792" s="25" t="s">
        <v>1040</v>
      </c>
      <c r="C792" s="25"/>
      <c r="D792" s="5" t="s">
        <v>58</v>
      </c>
      <c r="E792" s="8">
        <v>2</v>
      </c>
      <c r="F792" s="8">
        <v>28750</v>
      </c>
      <c r="G792" s="8">
        <v>57500</v>
      </c>
    </row>
    <row r="793" spans="1:7" ht="24.95" customHeight="1" x14ac:dyDescent="0.15">
      <c r="A793" s="24" t="s">
        <v>614</v>
      </c>
      <c r="B793" s="24"/>
      <c r="C793" s="24"/>
      <c r="D793" s="24"/>
      <c r="E793" s="10">
        <f>SUBTOTAL(9,E792:E792)</f>
        <v>2</v>
      </c>
      <c r="F793" s="10" t="s">
        <v>552</v>
      </c>
      <c r="G793" s="10">
        <f>SUBTOTAL(9,G792:G792)</f>
        <v>57500</v>
      </c>
    </row>
    <row r="794" spans="1:7" ht="39.950000000000003" customHeight="1" x14ac:dyDescent="0.15">
      <c r="A794" s="5" t="s">
        <v>1041</v>
      </c>
      <c r="B794" s="25" t="s">
        <v>1042</v>
      </c>
      <c r="C794" s="25"/>
      <c r="D794" s="5" t="s">
        <v>58</v>
      </c>
      <c r="E794" s="8">
        <v>1</v>
      </c>
      <c r="F794" s="8">
        <v>168335</v>
      </c>
      <c r="G794" s="8">
        <v>168335</v>
      </c>
    </row>
    <row r="795" spans="1:7" ht="24.95" customHeight="1" x14ac:dyDescent="0.15">
      <c r="A795" s="24" t="s">
        <v>614</v>
      </c>
      <c r="B795" s="24"/>
      <c r="C795" s="24"/>
      <c r="D795" s="24"/>
      <c r="E795" s="10">
        <f>SUBTOTAL(9,E794:E794)</f>
        <v>1</v>
      </c>
      <c r="F795" s="10" t="s">
        <v>552</v>
      </c>
      <c r="G795" s="10">
        <f>SUBTOTAL(9,G794:G794)</f>
        <v>168335</v>
      </c>
    </row>
    <row r="796" spans="1:7" ht="60" customHeight="1" x14ac:dyDescent="0.15">
      <c r="A796" s="5" t="s">
        <v>1043</v>
      </c>
      <c r="B796" s="25" t="s">
        <v>710</v>
      </c>
      <c r="C796" s="25"/>
      <c r="D796" s="5" t="s">
        <v>58</v>
      </c>
      <c r="E796" s="8">
        <v>2</v>
      </c>
      <c r="F796" s="8">
        <v>52.5</v>
      </c>
      <c r="G796" s="8">
        <v>105</v>
      </c>
    </row>
    <row r="797" spans="1:7" ht="24.95" customHeight="1" x14ac:dyDescent="0.15">
      <c r="A797" s="24" t="s">
        <v>614</v>
      </c>
      <c r="B797" s="24"/>
      <c r="C797" s="24"/>
      <c r="D797" s="24"/>
      <c r="E797" s="10">
        <f>SUBTOTAL(9,E796:E796)</f>
        <v>2</v>
      </c>
      <c r="F797" s="10" t="s">
        <v>552</v>
      </c>
      <c r="G797" s="10">
        <f>SUBTOTAL(9,G796:G796)</f>
        <v>105</v>
      </c>
    </row>
    <row r="798" spans="1:7" ht="39.950000000000003" customHeight="1" x14ac:dyDescent="0.15">
      <c r="A798" s="5" t="s">
        <v>1044</v>
      </c>
      <c r="B798" s="25" t="s">
        <v>716</v>
      </c>
      <c r="C798" s="25"/>
      <c r="D798" s="5" t="s">
        <v>58</v>
      </c>
      <c r="E798" s="8">
        <v>12</v>
      </c>
      <c r="F798" s="8">
        <v>3000</v>
      </c>
      <c r="G798" s="8">
        <v>36000</v>
      </c>
    </row>
    <row r="799" spans="1:7" ht="24.95" customHeight="1" x14ac:dyDescent="0.15">
      <c r="A799" s="24" t="s">
        <v>614</v>
      </c>
      <c r="B799" s="24"/>
      <c r="C799" s="24"/>
      <c r="D799" s="24"/>
      <c r="E799" s="10">
        <f>SUBTOTAL(9,E798:E798)</f>
        <v>12</v>
      </c>
      <c r="F799" s="10" t="s">
        <v>552</v>
      </c>
      <c r="G799" s="10">
        <f>SUBTOTAL(9,G798:G798)</f>
        <v>36000</v>
      </c>
    </row>
    <row r="800" spans="1:7" ht="24.95" customHeight="1" x14ac:dyDescent="0.15">
      <c r="A800" s="24" t="s">
        <v>615</v>
      </c>
      <c r="B800" s="24"/>
      <c r="C800" s="24"/>
      <c r="D800" s="24"/>
      <c r="E800" s="24"/>
      <c r="F800" s="24"/>
      <c r="G800" s="10">
        <f>SUBTOTAL(9,G749:G799)</f>
        <v>3421227.52</v>
      </c>
    </row>
    <row r="801" spans="1:7" ht="24.95" customHeight="1" x14ac:dyDescent="0.15"/>
    <row r="802" spans="1:7" ht="20.100000000000001" customHeight="1" x14ac:dyDescent="0.15">
      <c r="A802" s="22" t="s">
        <v>426</v>
      </c>
      <c r="B802" s="22"/>
      <c r="C802" s="23" t="s">
        <v>289</v>
      </c>
      <c r="D802" s="23"/>
      <c r="E802" s="23"/>
      <c r="F802" s="23"/>
      <c r="G802" s="23"/>
    </row>
    <row r="803" spans="1:7" ht="20.100000000000001" customHeight="1" x14ac:dyDescent="0.15">
      <c r="A803" s="22" t="s">
        <v>427</v>
      </c>
      <c r="B803" s="22"/>
      <c r="C803" s="23" t="s">
        <v>428</v>
      </c>
      <c r="D803" s="23"/>
      <c r="E803" s="23"/>
      <c r="F803" s="23"/>
      <c r="G803" s="23"/>
    </row>
    <row r="804" spans="1:7" ht="24.95" customHeight="1" x14ac:dyDescent="0.15">
      <c r="A804" s="22" t="s">
        <v>429</v>
      </c>
      <c r="B804" s="22"/>
      <c r="C804" s="23" t="s">
        <v>404</v>
      </c>
      <c r="D804" s="23"/>
      <c r="E804" s="23"/>
      <c r="F804" s="23"/>
      <c r="G804" s="23"/>
    </row>
    <row r="805" spans="1:7" ht="15" customHeight="1" x14ac:dyDescent="0.15"/>
    <row r="806" spans="1:7" ht="24.95" customHeight="1" x14ac:dyDescent="0.15">
      <c r="A806" s="15" t="s">
        <v>623</v>
      </c>
      <c r="B806" s="15"/>
      <c r="C806" s="15"/>
      <c r="D806" s="15"/>
      <c r="E806" s="15"/>
      <c r="F806" s="15"/>
      <c r="G806" s="15"/>
    </row>
    <row r="807" spans="1:7" ht="15" customHeight="1" x14ac:dyDescent="0.15"/>
    <row r="808" spans="1:7" ht="50.1" customHeight="1" x14ac:dyDescent="0.15">
      <c r="A808" s="5" t="s">
        <v>335</v>
      </c>
      <c r="B808" s="20" t="s">
        <v>565</v>
      </c>
      <c r="C808" s="20"/>
      <c r="D808" s="5" t="s">
        <v>608</v>
      </c>
      <c r="E808" s="5" t="s">
        <v>609</v>
      </c>
      <c r="F808" s="5" t="s">
        <v>610</v>
      </c>
      <c r="G808" s="5" t="s">
        <v>611</v>
      </c>
    </row>
    <row r="809" spans="1:7" ht="15" customHeight="1" x14ac:dyDescent="0.15">
      <c r="A809" s="5">
        <v>1</v>
      </c>
      <c r="B809" s="20">
        <v>2</v>
      </c>
      <c r="C809" s="20"/>
      <c r="D809" s="5">
        <v>3</v>
      </c>
      <c r="E809" s="5">
        <v>4</v>
      </c>
      <c r="F809" s="5">
        <v>5</v>
      </c>
      <c r="G809" s="5">
        <v>6</v>
      </c>
    </row>
    <row r="810" spans="1:7" ht="60" customHeight="1" x14ac:dyDescent="0.15">
      <c r="A810" s="5" t="s">
        <v>982</v>
      </c>
      <c r="B810" s="25" t="s">
        <v>780</v>
      </c>
      <c r="C810" s="25"/>
      <c r="D810" s="5" t="s">
        <v>58</v>
      </c>
      <c r="E810" s="8">
        <v>1</v>
      </c>
      <c r="F810" s="8">
        <v>20200</v>
      </c>
      <c r="G810" s="8">
        <v>20200</v>
      </c>
    </row>
    <row r="811" spans="1:7" ht="24.95" customHeight="1" x14ac:dyDescent="0.15">
      <c r="A811" s="24" t="s">
        <v>614</v>
      </c>
      <c r="B811" s="24"/>
      <c r="C811" s="24"/>
      <c r="D811" s="24"/>
      <c r="E811" s="10">
        <f>SUBTOTAL(9,E810:E810)</f>
        <v>1</v>
      </c>
      <c r="F811" s="10" t="s">
        <v>552</v>
      </c>
      <c r="G811" s="10">
        <f>SUBTOTAL(9,G810:G810)</f>
        <v>20200</v>
      </c>
    </row>
    <row r="812" spans="1:7" ht="60" customHeight="1" x14ac:dyDescent="0.15">
      <c r="A812" s="5" t="s">
        <v>1045</v>
      </c>
      <c r="B812" s="25" t="s">
        <v>760</v>
      </c>
      <c r="C812" s="25"/>
      <c r="D812" s="5" t="s">
        <v>58</v>
      </c>
      <c r="E812" s="8">
        <v>1</v>
      </c>
      <c r="F812" s="8">
        <v>15000</v>
      </c>
      <c r="G812" s="8">
        <v>15000</v>
      </c>
    </row>
    <row r="813" spans="1:7" ht="24.95" customHeight="1" x14ac:dyDescent="0.15">
      <c r="A813" s="24" t="s">
        <v>614</v>
      </c>
      <c r="B813" s="24"/>
      <c r="C813" s="24"/>
      <c r="D813" s="24"/>
      <c r="E813" s="10">
        <f>SUBTOTAL(9,E812:E812)</f>
        <v>1</v>
      </c>
      <c r="F813" s="10" t="s">
        <v>552</v>
      </c>
      <c r="G813" s="10">
        <f>SUBTOTAL(9,G812:G812)</f>
        <v>15000</v>
      </c>
    </row>
    <row r="814" spans="1:7" ht="60" customHeight="1" x14ac:dyDescent="0.15">
      <c r="A814" s="5" t="s">
        <v>1046</v>
      </c>
      <c r="B814" s="25" t="s">
        <v>1047</v>
      </c>
      <c r="C814" s="25"/>
      <c r="D814" s="5" t="s">
        <v>58</v>
      </c>
      <c r="E814" s="8">
        <v>12</v>
      </c>
      <c r="F814" s="8">
        <v>5454.54</v>
      </c>
      <c r="G814" s="8">
        <v>65454.48</v>
      </c>
    </row>
    <row r="815" spans="1:7" ht="24.95" customHeight="1" x14ac:dyDescent="0.15">
      <c r="A815" s="24" t="s">
        <v>614</v>
      </c>
      <c r="B815" s="24"/>
      <c r="C815" s="24"/>
      <c r="D815" s="24"/>
      <c r="E815" s="10">
        <f>SUBTOTAL(9,E814:E814)</f>
        <v>12</v>
      </c>
      <c r="F815" s="10" t="s">
        <v>552</v>
      </c>
      <c r="G815" s="10">
        <f>SUBTOTAL(9,G814:G814)</f>
        <v>65454.48</v>
      </c>
    </row>
    <row r="816" spans="1:7" ht="80.099999999999994" customHeight="1" x14ac:dyDescent="0.15">
      <c r="A816" s="5" t="s">
        <v>1048</v>
      </c>
      <c r="B816" s="25" t="s">
        <v>1049</v>
      </c>
      <c r="C816" s="25"/>
      <c r="D816" s="5" t="s">
        <v>58</v>
      </c>
      <c r="E816" s="8">
        <v>17568</v>
      </c>
      <c r="F816" s="8">
        <v>116.11</v>
      </c>
      <c r="G816" s="8">
        <v>2039820.48</v>
      </c>
    </row>
    <row r="817" spans="1:7" ht="24.95" customHeight="1" x14ac:dyDescent="0.15">
      <c r="A817" s="24" t="s">
        <v>614</v>
      </c>
      <c r="B817" s="24"/>
      <c r="C817" s="24"/>
      <c r="D817" s="24"/>
      <c r="E817" s="10">
        <f>SUBTOTAL(9,E816:E816)</f>
        <v>17568</v>
      </c>
      <c r="F817" s="10" t="s">
        <v>552</v>
      </c>
      <c r="G817" s="10">
        <f>SUBTOTAL(9,G816:G816)</f>
        <v>2039820.48</v>
      </c>
    </row>
    <row r="818" spans="1:7" ht="60" customHeight="1" x14ac:dyDescent="0.15">
      <c r="A818" s="5" t="s">
        <v>1050</v>
      </c>
      <c r="B818" s="25" t="s">
        <v>1051</v>
      </c>
      <c r="C818" s="25"/>
      <c r="D818" s="5" t="s">
        <v>58</v>
      </c>
      <c r="E818" s="8">
        <v>4</v>
      </c>
      <c r="F818" s="8">
        <v>13750</v>
      </c>
      <c r="G818" s="8">
        <v>55000</v>
      </c>
    </row>
    <row r="819" spans="1:7" ht="24.95" customHeight="1" x14ac:dyDescent="0.15">
      <c r="A819" s="24" t="s">
        <v>614</v>
      </c>
      <c r="B819" s="24"/>
      <c r="C819" s="24"/>
      <c r="D819" s="24"/>
      <c r="E819" s="10">
        <f>SUBTOTAL(9,E818:E818)</f>
        <v>4</v>
      </c>
      <c r="F819" s="10" t="s">
        <v>552</v>
      </c>
      <c r="G819" s="10">
        <f>SUBTOTAL(9,G818:G818)</f>
        <v>55000</v>
      </c>
    </row>
    <row r="820" spans="1:7" ht="60" customHeight="1" x14ac:dyDescent="0.15">
      <c r="A820" s="5" t="s">
        <v>1052</v>
      </c>
      <c r="B820" s="25" t="s">
        <v>736</v>
      </c>
      <c r="C820" s="25"/>
      <c r="D820" s="5" t="s">
        <v>58</v>
      </c>
      <c r="E820" s="8">
        <v>140</v>
      </c>
      <c r="F820" s="8">
        <v>2850</v>
      </c>
      <c r="G820" s="8">
        <v>399000</v>
      </c>
    </row>
    <row r="821" spans="1:7" ht="24.95" customHeight="1" x14ac:dyDescent="0.15">
      <c r="A821" s="24" t="s">
        <v>614</v>
      </c>
      <c r="B821" s="24"/>
      <c r="C821" s="24"/>
      <c r="D821" s="24"/>
      <c r="E821" s="10">
        <f>SUBTOTAL(9,E820:E820)</f>
        <v>140</v>
      </c>
      <c r="F821" s="10" t="s">
        <v>552</v>
      </c>
      <c r="G821" s="10">
        <f>SUBTOTAL(9,G820:G820)</f>
        <v>399000</v>
      </c>
    </row>
    <row r="822" spans="1:7" ht="80.099999999999994" customHeight="1" x14ac:dyDescent="0.15">
      <c r="A822" s="5" t="s">
        <v>1053</v>
      </c>
      <c r="B822" s="25" t="s">
        <v>737</v>
      </c>
      <c r="C822" s="25"/>
      <c r="D822" s="5" t="s">
        <v>58</v>
      </c>
      <c r="E822" s="8">
        <v>10</v>
      </c>
      <c r="F822" s="8">
        <v>5000</v>
      </c>
      <c r="G822" s="8">
        <v>50000</v>
      </c>
    </row>
    <row r="823" spans="1:7" ht="24.95" customHeight="1" x14ac:dyDescent="0.15">
      <c r="A823" s="24" t="s">
        <v>614</v>
      </c>
      <c r="B823" s="24"/>
      <c r="C823" s="24"/>
      <c r="D823" s="24"/>
      <c r="E823" s="10">
        <f>SUBTOTAL(9,E822:E822)</f>
        <v>10</v>
      </c>
      <c r="F823" s="10" t="s">
        <v>552</v>
      </c>
      <c r="G823" s="10">
        <f>SUBTOTAL(9,G822:G822)</f>
        <v>50000</v>
      </c>
    </row>
    <row r="824" spans="1:7" ht="60" customHeight="1" x14ac:dyDescent="0.15">
      <c r="A824" s="5" t="s">
        <v>1054</v>
      </c>
      <c r="B824" s="25" t="s">
        <v>799</v>
      </c>
      <c r="C824" s="25"/>
      <c r="D824" s="5" t="s">
        <v>58</v>
      </c>
      <c r="E824" s="8">
        <v>60</v>
      </c>
      <c r="F824" s="8">
        <v>1500</v>
      </c>
      <c r="G824" s="8">
        <v>90000</v>
      </c>
    </row>
    <row r="825" spans="1:7" ht="24.95" customHeight="1" x14ac:dyDescent="0.15">
      <c r="A825" s="24" t="s">
        <v>614</v>
      </c>
      <c r="B825" s="24"/>
      <c r="C825" s="24"/>
      <c r="D825" s="24"/>
      <c r="E825" s="10">
        <f>SUBTOTAL(9,E824:E824)</f>
        <v>60</v>
      </c>
      <c r="F825" s="10" t="s">
        <v>552</v>
      </c>
      <c r="G825" s="10">
        <f>SUBTOTAL(9,G824:G824)</f>
        <v>90000</v>
      </c>
    </row>
    <row r="826" spans="1:7" ht="39.950000000000003" customHeight="1" x14ac:dyDescent="0.15">
      <c r="A826" s="5" t="s">
        <v>1055</v>
      </c>
      <c r="B826" s="25" t="s">
        <v>738</v>
      </c>
      <c r="C826" s="25"/>
      <c r="D826" s="5" t="s">
        <v>58</v>
      </c>
      <c r="E826" s="8">
        <v>4</v>
      </c>
      <c r="F826" s="8">
        <v>2000</v>
      </c>
      <c r="G826" s="8">
        <v>8000</v>
      </c>
    </row>
    <row r="827" spans="1:7" ht="24.95" customHeight="1" x14ac:dyDescent="0.15">
      <c r="A827" s="24" t="s">
        <v>614</v>
      </c>
      <c r="B827" s="24"/>
      <c r="C827" s="24"/>
      <c r="D827" s="24"/>
      <c r="E827" s="10">
        <f>SUBTOTAL(9,E826:E826)</f>
        <v>4</v>
      </c>
      <c r="F827" s="10" t="s">
        <v>552</v>
      </c>
      <c r="G827" s="10">
        <f>SUBTOTAL(9,G826:G826)</f>
        <v>8000</v>
      </c>
    </row>
    <row r="828" spans="1:7" ht="39.950000000000003" customHeight="1" x14ac:dyDescent="0.15">
      <c r="A828" s="5" t="s">
        <v>1056</v>
      </c>
      <c r="B828" s="25" t="s">
        <v>1057</v>
      </c>
      <c r="C828" s="25"/>
      <c r="D828" s="5" t="s">
        <v>58</v>
      </c>
      <c r="E828" s="8">
        <v>50</v>
      </c>
      <c r="F828" s="8">
        <v>2260</v>
      </c>
      <c r="G828" s="8">
        <v>113000</v>
      </c>
    </row>
    <row r="829" spans="1:7" ht="24.95" customHeight="1" x14ac:dyDescent="0.15">
      <c r="A829" s="24" t="s">
        <v>614</v>
      </c>
      <c r="B829" s="24"/>
      <c r="C829" s="24"/>
      <c r="D829" s="24"/>
      <c r="E829" s="10">
        <f>SUBTOTAL(9,E828:E828)</f>
        <v>50</v>
      </c>
      <c r="F829" s="10" t="s">
        <v>552</v>
      </c>
      <c r="G829" s="10">
        <f>SUBTOTAL(9,G828:G828)</f>
        <v>113000</v>
      </c>
    </row>
    <row r="830" spans="1:7" ht="39.950000000000003" customHeight="1" x14ac:dyDescent="0.15">
      <c r="A830" s="5" t="s">
        <v>1058</v>
      </c>
      <c r="B830" s="25" t="s">
        <v>748</v>
      </c>
      <c r="C830" s="25"/>
      <c r="D830" s="5" t="s">
        <v>58</v>
      </c>
      <c r="E830" s="8">
        <v>1</v>
      </c>
      <c r="F830" s="8">
        <v>26000</v>
      </c>
      <c r="G830" s="8">
        <v>26000</v>
      </c>
    </row>
    <row r="831" spans="1:7" ht="24.95" customHeight="1" x14ac:dyDescent="0.15">
      <c r="A831" s="24" t="s">
        <v>614</v>
      </c>
      <c r="B831" s="24"/>
      <c r="C831" s="24"/>
      <c r="D831" s="24"/>
      <c r="E831" s="10">
        <f>SUBTOTAL(9,E830:E830)</f>
        <v>1</v>
      </c>
      <c r="F831" s="10" t="s">
        <v>552</v>
      </c>
      <c r="G831" s="10">
        <f>SUBTOTAL(9,G830:G830)</f>
        <v>26000</v>
      </c>
    </row>
    <row r="832" spans="1:7" ht="60" customHeight="1" x14ac:dyDescent="0.15">
      <c r="A832" s="5" t="s">
        <v>1059</v>
      </c>
      <c r="B832" s="25" t="s">
        <v>749</v>
      </c>
      <c r="C832" s="25"/>
      <c r="D832" s="5" t="s">
        <v>58</v>
      </c>
      <c r="E832" s="8">
        <v>5</v>
      </c>
      <c r="F832" s="8">
        <v>10000</v>
      </c>
      <c r="G832" s="8">
        <v>50000</v>
      </c>
    </row>
    <row r="833" spans="1:7" ht="24.95" customHeight="1" x14ac:dyDescent="0.15">
      <c r="A833" s="24" t="s">
        <v>614</v>
      </c>
      <c r="B833" s="24"/>
      <c r="C833" s="24"/>
      <c r="D833" s="24"/>
      <c r="E833" s="10">
        <f>SUBTOTAL(9,E832:E832)</f>
        <v>5</v>
      </c>
      <c r="F833" s="10" t="s">
        <v>552</v>
      </c>
      <c r="G833" s="10">
        <f>SUBTOTAL(9,G832:G832)</f>
        <v>50000</v>
      </c>
    </row>
    <row r="834" spans="1:7" ht="39.950000000000003" customHeight="1" x14ac:dyDescent="0.15">
      <c r="A834" s="5" t="s">
        <v>1060</v>
      </c>
      <c r="B834" s="25" t="s">
        <v>751</v>
      </c>
      <c r="C834" s="25"/>
      <c r="D834" s="5" t="s">
        <v>58</v>
      </c>
      <c r="E834" s="8">
        <v>25</v>
      </c>
      <c r="F834" s="8">
        <v>900</v>
      </c>
      <c r="G834" s="8">
        <v>22500</v>
      </c>
    </row>
    <row r="835" spans="1:7" ht="24.95" customHeight="1" x14ac:dyDescent="0.15">
      <c r="A835" s="24" t="s">
        <v>614</v>
      </c>
      <c r="B835" s="24"/>
      <c r="C835" s="24"/>
      <c r="D835" s="24"/>
      <c r="E835" s="10">
        <f>SUBTOTAL(9,E834:E834)</f>
        <v>25</v>
      </c>
      <c r="F835" s="10" t="s">
        <v>552</v>
      </c>
      <c r="G835" s="10">
        <f>SUBTOTAL(9,G834:G834)</f>
        <v>22500</v>
      </c>
    </row>
    <row r="836" spans="1:7" ht="60" customHeight="1" x14ac:dyDescent="0.15">
      <c r="A836" s="5" t="s">
        <v>1061</v>
      </c>
      <c r="B836" s="25" t="s">
        <v>1062</v>
      </c>
      <c r="C836" s="25"/>
      <c r="D836" s="5" t="s">
        <v>58</v>
      </c>
      <c r="E836" s="8">
        <v>986</v>
      </c>
      <c r="F836" s="8">
        <v>85</v>
      </c>
      <c r="G836" s="8">
        <v>83810</v>
      </c>
    </row>
    <row r="837" spans="1:7" ht="24.95" customHeight="1" x14ac:dyDescent="0.15">
      <c r="A837" s="24" t="s">
        <v>614</v>
      </c>
      <c r="B837" s="24"/>
      <c r="C837" s="24"/>
      <c r="D837" s="24"/>
      <c r="E837" s="10">
        <f>SUBTOTAL(9,E836:E836)</f>
        <v>986</v>
      </c>
      <c r="F837" s="10" t="s">
        <v>552</v>
      </c>
      <c r="G837" s="10">
        <f>SUBTOTAL(9,G836:G836)</f>
        <v>83810</v>
      </c>
    </row>
    <row r="838" spans="1:7" ht="39.950000000000003" customHeight="1" x14ac:dyDescent="0.15">
      <c r="A838" s="5" t="s">
        <v>1063</v>
      </c>
      <c r="B838" s="25" t="s">
        <v>755</v>
      </c>
      <c r="C838" s="25"/>
      <c r="D838" s="5" t="s">
        <v>58</v>
      </c>
      <c r="E838" s="8">
        <v>12</v>
      </c>
      <c r="F838" s="8">
        <v>3750</v>
      </c>
      <c r="G838" s="8">
        <v>45000</v>
      </c>
    </row>
    <row r="839" spans="1:7" ht="24.95" customHeight="1" x14ac:dyDescent="0.15">
      <c r="A839" s="24" t="s">
        <v>614</v>
      </c>
      <c r="B839" s="24"/>
      <c r="C839" s="24"/>
      <c r="D839" s="24"/>
      <c r="E839" s="10">
        <f>SUBTOTAL(9,E838:E838)</f>
        <v>12</v>
      </c>
      <c r="F839" s="10" t="s">
        <v>552</v>
      </c>
      <c r="G839" s="10">
        <f>SUBTOTAL(9,G838:G838)</f>
        <v>45000</v>
      </c>
    </row>
    <row r="840" spans="1:7" ht="60" customHeight="1" x14ac:dyDescent="0.15">
      <c r="A840" s="5" t="s">
        <v>1064</v>
      </c>
      <c r="B840" s="25" t="s">
        <v>757</v>
      </c>
      <c r="C840" s="25"/>
      <c r="D840" s="5" t="s">
        <v>58</v>
      </c>
      <c r="E840" s="8">
        <v>24786</v>
      </c>
      <c r="F840" s="8">
        <v>1100</v>
      </c>
      <c r="G840" s="8">
        <v>27264600</v>
      </c>
    </row>
    <row r="841" spans="1:7" ht="24.95" customHeight="1" x14ac:dyDescent="0.15">
      <c r="A841" s="24" t="s">
        <v>614</v>
      </c>
      <c r="B841" s="24"/>
      <c r="C841" s="24"/>
      <c r="D841" s="24"/>
      <c r="E841" s="10">
        <f>SUBTOTAL(9,E840:E840)</f>
        <v>24786</v>
      </c>
      <c r="F841" s="10" t="s">
        <v>552</v>
      </c>
      <c r="G841" s="10">
        <f>SUBTOTAL(9,G840:G840)</f>
        <v>27264600</v>
      </c>
    </row>
    <row r="842" spans="1:7" ht="80.099999999999994" customHeight="1" x14ac:dyDescent="0.15">
      <c r="A842" s="5" t="s">
        <v>1065</v>
      </c>
      <c r="B842" s="25" t="s">
        <v>758</v>
      </c>
      <c r="C842" s="25"/>
      <c r="D842" s="5" t="s">
        <v>58</v>
      </c>
      <c r="E842" s="8">
        <v>17820</v>
      </c>
      <c r="F842" s="8">
        <v>1100</v>
      </c>
      <c r="G842" s="8">
        <v>19602000</v>
      </c>
    </row>
    <row r="843" spans="1:7" ht="24.95" customHeight="1" x14ac:dyDescent="0.15">
      <c r="A843" s="24" t="s">
        <v>614</v>
      </c>
      <c r="B843" s="24"/>
      <c r="C843" s="24"/>
      <c r="D843" s="24"/>
      <c r="E843" s="10">
        <f>SUBTOTAL(9,E842:E842)</f>
        <v>17820</v>
      </c>
      <c r="F843" s="10" t="s">
        <v>552</v>
      </c>
      <c r="G843" s="10">
        <f>SUBTOTAL(9,G842:G842)</f>
        <v>19602000</v>
      </c>
    </row>
    <row r="844" spans="1:7" ht="99.95" customHeight="1" x14ac:dyDescent="0.15">
      <c r="A844" s="5" t="s">
        <v>1066</v>
      </c>
      <c r="B844" s="25" t="s">
        <v>1067</v>
      </c>
      <c r="C844" s="25"/>
      <c r="D844" s="5" t="s">
        <v>58</v>
      </c>
      <c r="E844" s="8">
        <v>7739.1</v>
      </c>
      <c r="F844" s="8">
        <v>1000</v>
      </c>
      <c r="G844" s="8">
        <v>7739100</v>
      </c>
    </row>
    <row r="845" spans="1:7" ht="24.95" customHeight="1" x14ac:dyDescent="0.15">
      <c r="A845" s="24" t="s">
        <v>614</v>
      </c>
      <c r="B845" s="24"/>
      <c r="C845" s="24"/>
      <c r="D845" s="24"/>
      <c r="E845" s="10">
        <f>SUBTOTAL(9,E844:E844)</f>
        <v>7739.1</v>
      </c>
      <c r="F845" s="10" t="s">
        <v>552</v>
      </c>
      <c r="G845" s="10">
        <f>SUBTOTAL(9,G844:G844)</f>
        <v>7739100</v>
      </c>
    </row>
    <row r="846" spans="1:7" ht="60" customHeight="1" x14ac:dyDescent="0.15">
      <c r="A846" s="5" t="s">
        <v>1068</v>
      </c>
      <c r="B846" s="25" t="s">
        <v>762</v>
      </c>
      <c r="C846" s="25"/>
      <c r="D846" s="5" t="s">
        <v>58</v>
      </c>
      <c r="E846" s="8">
        <v>1</v>
      </c>
      <c r="F846" s="8">
        <v>17870</v>
      </c>
      <c r="G846" s="8">
        <v>17870</v>
      </c>
    </row>
    <row r="847" spans="1:7" ht="24.95" customHeight="1" x14ac:dyDescent="0.15">
      <c r="A847" s="24" t="s">
        <v>614</v>
      </c>
      <c r="B847" s="24"/>
      <c r="C847" s="24"/>
      <c r="D847" s="24"/>
      <c r="E847" s="10">
        <f>SUBTOTAL(9,E846:E846)</f>
        <v>1</v>
      </c>
      <c r="F847" s="10" t="s">
        <v>552</v>
      </c>
      <c r="G847" s="10">
        <f>SUBTOTAL(9,G846:G846)</f>
        <v>17870</v>
      </c>
    </row>
    <row r="848" spans="1:7" ht="80.099999999999994" customHeight="1" x14ac:dyDescent="0.15">
      <c r="A848" s="5" t="s">
        <v>1069</v>
      </c>
      <c r="B848" s="25" t="s">
        <v>1070</v>
      </c>
      <c r="C848" s="25"/>
      <c r="D848" s="5" t="s">
        <v>58</v>
      </c>
      <c r="E848" s="8">
        <v>1</v>
      </c>
      <c r="F848" s="8">
        <v>70000</v>
      </c>
      <c r="G848" s="8">
        <v>70000</v>
      </c>
    </row>
    <row r="849" spans="1:7" ht="24.95" customHeight="1" x14ac:dyDescent="0.15">
      <c r="A849" s="24" t="s">
        <v>614</v>
      </c>
      <c r="B849" s="24"/>
      <c r="C849" s="24"/>
      <c r="D849" s="24"/>
      <c r="E849" s="10">
        <f>SUBTOTAL(9,E848:E848)</f>
        <v>1</v>
      </c>
      <c r="F849" s="10" t="s">
        <v>552</v>
      </c>
      <c r="G849" s="10">
        <f>SUBTOTAL(9,G848:G848)</f>
        <v>70000</v>
      </c>
    </row>
    <row r="850" spans="1:7" ht="180" customHeight="1" x14ac:dyDescent="0.15">
      <c r="A850" s="5" t="s">
        <v>1071</v>
      </c>
      <c r="B850" s="25" t="s">
        <v>1072</v>
      </c>
      <c r="C850" s="25"/>
      <c r="D850" s="5" t="s">
        <v>58</v>
      </c>
      <c r="E850" s="8">
        <v>1</v>
      </c>
      <c r="F850" s="8">
        <v>136000</v>
      </c>
      <c r="G850" s="8">
        <v>136000</v>
      </c>
    </row>
    <row r="851" spans="1:7" ht="24.95" customHeight="1" x14ac:dyDescent="0.15">
      <c r="A851" s="24" t="s">
        <v>614</v>
      </c>
      <c r="B851" s="24"/>
      <c r="C851" s="24"/>
      <c r="D851" s="24"/>
      <c r="E851" s="10">
        <f>SUBTOTAL(9,E850:E850)</f>
        <v>1</v>
      </c>
      <c r="F851" s="10" t="s">
        <v>552</v>
      </c>
      <c r="G851" s="10">
        <f>SUBTOTAL(9,G850:G850)</f>
        <v>136000</v>
      </c>
    </row>
    <row r="852" spans="1:7" ht="39.950000000000003" customHeight="1" x14ac:dyDescent="0.15">
      <c r="A852" s="5" t="s">
        <v>1073</v>
      </c>
      <c r="B852" s="25" t="s">
        <v>773</v>
      </c>
      <c r="C852" s="25"/>
      <c r="D852" s="5" t="s">
        <v>58</v>
      </c>
      <c r="E852" s="8">
        <v>150</v>
      </c>
      <c r="F852" s="8">
        <v>1800</v>
      </c>
      <c r="G852" s="8">
        <v>270000</v>
      </c>
    </row>
    <row r="853" spans="1:7" ht="24.95" customHeight="1" x14ac:dyDescent="0.15">
      <c r="A853" s="24" t="s">
        <v>614</v>
      </c>
      <c r="B853" s="24"/>
      <c r="C853" s="24"/>
      <c r="D853" s="24"/>
      <c r="E853" s="10">
        <f>SUBTOTAL(9,E852:E852)</f>
        <v>150</v>
      </c>
      <c r="F853" s="10" t="s">
        <v>552</v>
      </c>
      <c r="G853" s="10">
        <f>SUBTOTAL(9,G852:G852)</f>
        <v>270000</v>
      </c>
    </row>
    <row r="854" spans="1:7" ht="39.950000000000003" customHeight="1" x14ac:dyDescent="0.15">
      <c r="A854" s="5" t="s">
        <v>1074</v>
      </c>
      <c r="B854" s="25" t="s">
        <v>775</v>
      </c>
      <c r="C854" s="25"/>
      <c r="D854" s="5" t="s">
        <v>58</v>
      </c>
      <c r="E854" s="8">
        <v>1</v>
      </c>
      <c r="F854" s="8">
        <v>23900</v>
      </c>
      <c r="G854" s="8">
        <v>23900</v>
      </c>
    </row>
    <row r="855" spans="1:7" ht="24.95" customHeight="1" x14ac:dyDescent="0.15">
      <c r="A855" s="24" t="s">
        <v>614</v>
      </c>
      <c r="B855" s="24"/>
      <c r="C855" s="24"/>
      <c r="D855" s="24"/>
      <c r="E855" s="10">
        <f>SUBTOTAL(9,E854:E854)</f>
        <v>1</v>
      </c>
      <c r="F855" s="10" t="s">
        <v>552</v>
      </c>
      <c r="G855" s="10">
        <f>SUBTOTAL(9,G854:G854)</f>
        <v>23900</v>
      </c>
    </row>
    <row r="856" spans="1:7" ht="39.950000000000003" customHeight="1" x14ac:dyDescent="0.15">
      <c r="A856" s="5" t="s">
        <v>1075</v>
      </c>
      <c r="B856" s="25" t="s">
        <v>788</v>
      </c>
      <c r="C856" s="25"/>
      <c r="D856" s="5" t="s">
        <v>58</v>
      </c>
      <c r="E856" s="8">
        <v>1</v>
      </c>
      <c r="F856" s="8">
        <v>70000</v>
      </c>
      <c r="G856" s="8">
        <v>70000</v>
      </c>
    </row>
    <row r="857" spans="1:7" ht="24.95" customHeight="1" x14ac:dyDescent="0.15">
      <c r="A857" s="24" t="s">
        <v>614</v>
      </c>
      <c r="B857" s="24"/>
      <c r="C857" s="24"/>
      <c r="D857" s="24"/>
      <c r="E857" s="10">
        <f>SUBTOTAL(9,E856:E856)</f>
        <v>1</v>
      </c>
      <c r="F857" s="10" t="s">
        <v>552</v>
      </c>
      <c r="G857" s="10">
        <f>SUBTOTAL(9,G856:G856)</f>
        <v>70000</v>
      </c>
    </row>
    <row r="858" spans="1:7" ht="60" customHeight="1" x14ac:dyDescent="0.15">
      <c r="A858" s="5" t="s">
        <v>1076</v>
      </c>
      <c r="B858" s="25" t="s">
        <v>795</v>
      </c>
      <c r="C858" s="25"/>
      <c r="D858" s="5" t="s">
        <v>58</v>
      </c>
      <c r="E858" s="8">
        <v>1</v>
      </c>
      <c r="F858" s="8">
        <v>17000</v>
      </c>
      <c r="G858" s="8">
        <v>17000</v>
      </c>
    </row>
    <row r="859" spans="1:7" ht="24.95" customHeight="1" x14ac:dyDescent="0.15">
      <c r="A859" s="24" t="s">
        <v>614</v>
      </c>
      <c r="B859" s="24"/>
      <c r="C859" s="24"/>
      <c r="D859" s="24"/>
      <c r="E859" s="10">
        <f>SUBTOTAL(9,E858:E858)</f>
        <v>1</v>
      </c>
      <c r="F859" s="10" t="s">
        <v>552</v>
      </c>
      <c r="G859" s="10">
        <f>SUBTOTAL(9,G858:G858)</f>
        <v>17000</v>
      </c>
    </row>
    <row r="860" spans="1:7" ht="39.950000000000003" customHeight="1" x14ac:dyDescent="0.15">
      <c r="A860" s="5" t="s">
        <v>1077</v>
      </c>
      <c r="B860" s="25" t="s">
        <v>797</v>
      </c>
      <c r="C860" s="25"/>
      <c r="D860" s="5" t="s">
        <v>58</v>
      </c>
      <c r="E860" s="8">
        <v>1</v>
      </c>
      <c r="F860" s="8">
        <v>30000</v>
      </c>
      <c r="G860" s="8">
        <v>30000</v>
      </c>
    </row>
    <row r="861" spans="1:7" ht="24.95" customHeight="1" x14ac:dyDescent="0.15">
      <c r="A861" s="24" t="s">
        <v>614</v>
      </c>
      <c r="B861" s="24"/>
      <c r="C861" s="24"/>
      <c r="D861" s="24"/>
      <c r="E861" s="10">
        <f>SUBTOTAL(9,E860:E860)</f>
        <v>1</v>
      </c>
      <c r="F861" s="10" t="s">
        <v>552</v>
      </c>
      <c r="G861" s="10">
        <f>SUBTOTAL(9,G860:G860)</f>
        <v>30000</v>
      </c>
    </row>
    <row r="862" spans="1:7" ht="60" customHeight="1" x14ac:dyDescent="0.15">
      <c r="A862" s="5" t="s">
        <v>1078</v>
      </c>
      <c r="B862" s="25" t="s">
        <v>1079</v>
      </c>
      <c r="C862" s="25"/>
      <c r="D862" s="5" t="s">
        <v>58</v>
      </c>
      <c r="E862" s="8">
        <v>1</v>
      </c>
      <c r="F862" s="8">
        <v>88770</v>
      </c>
      <c r="G862" s="8">
        <v>88770</v>
      </c>
    </row>
    <row r="863" spans="1:7" ht="60" customHeight="1" x14ac:dyDescent="0.15">
      <c r="A863" s="5" t="s">
        <v>1078</v>
      </c>
      <c r="B863" s="25" t="s">
        <v>1080</v>
      </c>
      <c r="C863" s="25"/>
      <c r="D863" s="5" t="s">
        <v>58</v>
      </c>
      <c r="E863" s="8">
        <v>7</v>
      </c>
      <c r="F863" s="8">
        <v>32898.5</v>
      </c>
      <c r="G863" s="8">
        <v>230289.5</v>
      </c>
    </row>
    <row r="864" spans="1:7" ht="24.95" customHeight="1" x14ac:dyDescent="0.15">
      <c r="A864" s="24" t="s">
        <v>614</v>
      </c>
      <c r="B864" s="24"/>
      <c r="C864" s="24"/>
      <c r="D864" s="24"/>
      <c r="E864" s="10">
        <f>SUBTOTAL(9,E862:E863)</f>
        <v>8</v>
      </c>
      <c r="F864" s="10" t="s">
        <v>552</v>
      </c>
      <c r="G864" s="10">
        <f>SUBTOTAL(9,G862:G863)</f>
        <v>319059.5</v>
      </c>
    </row>
    <row r="865" spans="1:7" ht="99.95" customHeight="1" x14ac:dyDescent="0.15">
      <c r="A865" s="5" t="s">
        <v>1081</v>
      </c>
      <c r="B865" s="25" t="s">
        <v>1082</v>
      </c>
      <c r="C865" s="25"/>
      <c r="D865" s="5" t="s">
        <v>58</v>
      </c>
      <c r="E865" s="8">
        <v>5828</v>
      </c>
      <c r="F865" s="8">
        <v>1100</v>
      </c>
      <c r="G865" s="8">
        <v>6410800</v>
      </c>
    </row>
    <row r="866" spans="1:7" ht="99.95" customHeight="1" x14ac:dyDescent="0.15">
      <c r="A866" s="5" t="s">
        <v>1081</v>
      </c>
      <c r="B866" s="25" t="s">
        <v>1083</v>
      </c>
      <c r="C866" s="25"/>
      <c r="D866" s="5" t="s">
        <v>58</v>
      </c>
      <c r="E866" s="8">
        <v>1040</v>
      </c>
      <c r="F866" s="8">
        <v>3000</v>
      </c>
      <c r="G866" s="8">
        <v>3120000</v>
      </c>
    </row>
    <row r="867" spans="1:7" ht="99.95" customHeight="1" x14ac:dyDescent="0.15">
      <c r="A867" s="5" t="s">
        <v>1081</v>
      </c>
      <c r="B867" s="25" t="s">
        <v>1084</v>
      </c>
      <c r="C867" s="25"/>
      <c r="D867" s="5" t="s">
        <v>58</v>
      </c>
      <c r="E867" s="8">
        <v>8060</v>
      </c>
      <c r="F867" s="8">
        <v>1200</v>
      </c>
      <c r="G867" s="8">
        <v>9672000</v>
      </c>
    </row>
    <row r="868" spans="1:7" ht="99.95" customHeight="1" x14ac:dyDescent="0.15">
      <c r="A868" s="5" t="s">
        <v>1081</v>
      </c>
      <c r="B868" s="25" t="s">
        <v>1085</v>
      </c>
      <c r="C868" s="25"/>
      <c r="D868" s="5" t="s">
        <v>58</v>
      </c>
      <c r="E868" s="8">
        <v>4368</v>
      </c>
      <c r="F868" s="8">
        <v>600</v>
      </c>
      <c r="G868" s="8">
        <v>2620800</v>
      </c>
    </row>
    <row r="869" spans="1:7" ht="24.95" customHeight="1" x14ac:dyDescent="0.15">
      <c r="A869" s="24" t="s">
        <v>614</v>
      </c>
      <c r="B869" s="24"/>
      <c r="C869" s="24"/>
      <c r="D869" s="24"/>
      <c r="E869" s="10">
        <f>SUBTOTAL(9,E865:E868)</f>
        <v>19296</v>
      </c>
      <c r="F869" s="10" t="s">
        <v>552</v>
      </c>
      <c r="G869" s="10">
        <f>SUBTOTAL(9,G865:G868)</f>
        <v>21823600</v>
      </c>
    </row>
    <row r="870" spans="1:7" ht="60" customHeight="1" x14ac:dyDescent="0.15">
      <c r="A870" s="5" t="s">
        <v>1086</v>
      </c>
      <c r="B870" s="25" t="s">
        <v>1087</v>
      </c>
      <c r="C870" s="25"/>
      <c r="D870" s="5" t="s">
        <v>58</v>
      </c>
      <c r="E870" s="8">
        <v>256</v>
      </c>
      <c r="F870" s="8">
        <v>2500</v>
      </c>
      <c r="G870" s="8">
        <v>640000</v>
      </c>
    </row>
    <row r="871" spans="1:7" ht="60" customHeight="1" x14ac:dyDescent="0.15">
      <c r="A871" s="5" t="s">
        <v>1086</v>
      </c>
      <c r="B871" s="25" t="s">
        <v>1087</v>
      </c>
      <c r="C871" s="25"/>
      <c r="D871" s="5" t="s">
        <v>58</v>
      </c>
      <c r="E871" s="8">
        <v>755</v>
      </c>
      <c r="F871" s="8">
        <v>1700</v>
      </c>
      <c r="G871" s="8">
        <v>1283500</v>
      </c>
    </row>
    <row r="872" spans="1:7" ht="60" customHeight="1" x14ac:dyDescent="0.15">
      <c r="A872" s="5" t="s">
        <v>1086</v>
      </c>
      <c r="B872" s="25" t="s">
        <v>1088</v>
      </c>
      <c r="C872" s="25"/>
      <c r="D872" s="5" t="s">
        <v>58</v>
      </c>
      <c r="E872" s="8">
        <v>55</v>
      </c>
      <c r="F872" s="8">
        <v>1700</v>
      </c>
      <c r="G872" s="8">
        <v>93500</v>
      </c>
    </row>
    <row r="873" spans="1:7" ht="60" customHeight="1" x14ac:dyDescent="0.15">
      <c r="A873" s="5" t="s">
        <v>1086</v>
      </c>
      <c r="B873" s="25" t="s">
        <v>1089</v>
      </c>
      <c r="C873" s="25"/>
      <c r="D873" s="5" t="s">
        <v>58</v>
      </c>
      <c r="E873" s="8">
        <v>178</v>
      </c>
      <c r="F873" s="8">
        <v>1700</v>
      </c>
      <c r="G873" s="8">
        <v>302600</v>
      </c>
    </row>
    <row r="874" spans="1:7" ht="24.95" customHeight="1" x14ac:dyDescent="0.15">
      <c r="A874" s="24" t="s">
        <v>614</v>
      </c>
      <c r="B874" s="24"/>
      <c r="C874" s="24"/>
      <c r="D874" s="24"/>
      <c r="E874" s="10">
        <f>SUBTOTAL(9,E870:E873)</f>
        <v>1244</v>
      </c>
      <c r="F874" s="10" t="s">
        <v>552</v>
      </c>
      <c r="G874" s="10">
        <f>SUBTOTAL(9,G870:G873)</f>
        <v>2319600</v>
      </c>
    </row>
    <row r="875" spans="1:7" ht="60" customHeight="1" x14ac:dyDescent="0.15">
      <c r="A875" s="5" t="s">
        <v>1090</v>
      </c>
      <c r="B875" s="25" t="s">
        <v>1091</v>
      </c>
      <c r="C875" s="25"/>
      <c r="D875" s="5" t="s">
        <v>58</v>
      </c>
      <c r="E875" s="8">
        <v>651</v>
      </c>
      <c r="F875" s="8">
        <v>1700</v>
      </c>
      <c r="G875" s="8">
        <v>1106700</v>
      </c>
    </row>
    <row r="876" spans="1:7" ht="60" customHeight="1" x14ac:dyDescent="0.15">
      <c r="A876" s="5" t="s">
        <v>1090</v>
      </c>
      <c r="B876" s="25" t="s">
        <v>1092</v>
      </c>
      <c r="C876" s="25"/>
      <c r="D876" s="5" t="s">
        <v>58</v>
      </c>
      <c r="E876" s="8">
        <v>52</v>
      </c>
      <c r="F876" s="8">
        <v>1700</v>
      </c>
      <c r="G876" s="8">
        <v>88400</v>
      </c>
    </row>
    <row r="877" spans="1:7" ht="24.95" customHeight="1" x14ac:dyDescent="0.15">
      <c r="A877" s="24" t="s">
        <v>614</v>
      </c>
      <c r="B877" s="24"/>
      <c r="C877" s="24"/>
      <c r="D877" s="24"/>
      <c r="E877" s="10">
        <f>SUBTOTAL(9,E875:E876)</f>
        <v>703</v>
      </c>
      <c r="F877" s="10" t="s">
        <v>552</v>
      </c>
      <c r="G877" s="10">
        <f>SUBTOTAL(9,G875:G876)</f>
        <v>1195100</v>
      </c>
    </row>
    <row r="878" spans="1:7" ht="60" customHeight="1" x14ac:dyDescent="0.15">
      <c r="A878" s="5" t="s">
        <v>1093</v>
      </c>
      <c r="B878" s="25" t="s">
        <v>1094</v>
      </c>
      <c r="C878" s="25"/>
      <c r="D878" s="5" t="s">
        <v>58</v>
      </c>
      <c r="E878" s="8">
        <v>240</v>
      </c>
      <c r="F878" s="8">
        <v>1700</v>
      </c>
      <c r="G878" s="8">
        <v>408000</v>
      </c>
    </row>
    <row r="879" spans="1:7" ht="60" customHeight="1" x14ac:dyDescent="0.15">
      <c r="A879" s="5" t="s">
        <v>1093</v>
      </c>
      <c r="B879" s="25" t="s">
        <v>1095</v>
      </c>
      <c r="C879" s="25"/>
      <c r="D879" s="5" t="s">
        <v>58</v>
      </c>
      <c r="E879" s="8">
        <v>577</v>
      </c>
      <c r="F879" s="8">
        <v>1700</v>
      </c>
      <c r="G879" s="8">
        <v>980900</v>
      </c>
    </row>
    <row r="880" spans="1:7" ht="60" customHeight="1" x14ac:dyDescent="0.15">
      <c r="A880" s="5" t="s">
        <v>1093</v>
      </c>
      <c r="B880" s="25" t="s">
        <v>1095</v>
      </c>
      <c r="C880" s="25"/>
      <c r="D880" s="5" t="s">
        <v>58</v>
      </c>
      <c r="E880" s="8">
        <v>87</v>
      </c>
      <c r="F880" s="8">
        <v>2500</v>
      </c>
      <c r="G880" s="8">
        <v>217500</v>
      </c>
    </row>
    <row r="881" spans="1:7" ht="60" customHeight="1" x14ac:dyDescent="0.15">
      <c r="A881" s="5" t="s">
        <v>1093</v>
      </c>
      <c r="B881" s="25" t="s">
        <v>1096</v>
      </c>
      <c r="C881" s="25"/>
      <c r="D881" s="5" t="s">
        <v>58</v>
      </c>
      <c r="E881" s="8">
        <v>360</v>
      </c>
      <c r="F881" s="8">
        <v>1700</v>
      </c>
      <c r="G881" s="8">
        <v>612000</v>
      </c>
    </row>
    <row r="882" spans="1:7" ht="24.95" customHeight="1" x14ac:dyDescent="0.15">
      <c r="A882" s="24" t="s">
        <v>614</v>
      </c>
      <c r="B882" s="24"/>
      <c r="C882" s="24"/>
      <c r="D882" s="24"/>
      <c r="E882" s="10">
        <f>SUBTOTAL(9,E878:E881)</f>
        <v>1264</v>
      </c>
      <c r="F882" s="10" t="s">
        <v>552</v>
      </c>
      <c r="G882" s="10">
        <f>SUBTOTAL(9,G878:G881)</f>
        <v>2218400</v>
      </c>
    </row>
    <row r="883" spans="1:7" ht="60" customHeight="1" x14ac:dyDescent="0.15">
      <c r="A883" s="5" t="s">
        <v>1097</v>
      </c>
      <c r="B883" s="25" t="s">
        <v>782</v>
      </c>
      <c r="C883" s="25"/>
      <c r="D883" s="5" t="s">
        <v>58</v>
      </c>
      <c r="E883" s="8">
        <v>2531</v>
      </c>
      <c r="F883" s="8">
        <v>1100</v>
      </c>
      <c r="G883" s="8">
        <v>2784100</v>
      </c>
    </row>
    <row r="884" spans="1:7" ht="24.95" customHeight="1" x14ac:dyDescent="0.15">
      <c r="A884" s="24" t="s">
        <v>614</v>
      </c>
      <c r="B884" s="24"/>
      <c r="C884" s="24"/>
      <c r="D884" s="24"/>
      <c r="E884" s="10">
        <f>SUBTOTAL(9,E883:E883)</f>
        <v>2531</v>
      </c>
      <c r="F884" s="10" t="s">
        <v>552</v>
      </c>
      <c r="G884" s="10">
        <f>SUBTOTAL(9,G883:G883)</f>
        <v>2784100</v>
      </c>
    </row>
    <row r="885" spans="1:7" ht="60" customHeight="1" x14ac:dyDescent="0.15">
      <c r="A885" s="5" t="s">
        <v>1098</v>
      </c>
      <c r="B885" s="25" t="s">
        <v>784</v>
      </c>
      <c r="C885" s="25"/>
      <c r="D885" s="5" t="s">
        <v>58</v>
      </c>
      <c r="E885" s="8">
        <v>317</v>
      </c>
      <c r="F885" s="8">
        <v>1100</v>
      </c>
      <c r="G885" s="8">
        <v>348700</v>
      </c>
    </row>
    <row r="886" spans="1:7" ht="24.95" customHeight="1" x14ac:dyDescent="0.15">
      <c r="A886" s="24" t="s">
        <v>614</v>
      </c>
      <c r="B886" s="24"/>
      <c r="C886" s="24"/>
      <c r="D886" s="24"/>
      <c r="E886" s="10">
        <f>SUBTOTAL(9,E885:E885)</f>
        <v>317</v>
      </c>
      <c r="F886" s="10" t="s">
        <v>552</v>
      </c>
      <c r="G886" s="10">
        <f>SUBTOTAL(9,G885:G885)</f>
        <v>348700</v>
      </c>
    </row>
    <row r="887" spans="1:7" ht="60" customHeight="1" x14ac:dyDescent="0.15">
      <c r="A887" s="5" t="s">
        <v>1099</v>
      </c>
      <c r="B887" s="25" t="s">
        <v>786</v>
      </c>
      <c r="C887" s="25"/>
      <c r="D887" s="5" t="s">
        <v>58</v>
      </c>
      <c r="E887" s="8">
        <v>689</v>
      </c>
      <c r="F887" s="8">
        <v>1100</v>
      </c>
      <c r="G887" s="8">
        <v>757900</v>
      </c>
    </row>
    <row r="888" spans="1:7" ht="24.95" customHeight="1" x14ac:dyDescent="0.15">
      <c r="A888" s="24" t="s">
        <v>614</v>
      </c>
      <c r="B888" s="24"/>
      <c r="C888" s="24"/>
      <c r="D888" s="24"/>
      <c r="E888" s="10">
        <f>SUBTOTAL(9,E887:E887)</f>
        <v>689</v>
      </c>
      <c r="F888" s="10" t="s">
        <v>552</v>
      </c>
      <c r="G888" s="10">
        <f>SUBTOTAL(9,G887:G887)</f>
        <v>757900</v>
      </c>
    </row>
    <row r="889" spans="1:7" ht="60" customHeight="1" x14ac:dyDescent="0.15">
      <c r="A889" s="5" t="s">
        <v>1100</v>
      </c>
      <c r="B889" s="25" t="s">
        <v>805</v>
      </c>
      <c r="C889" s="25"/>
      <c r="D889" s="5" t="s">
        <v>58</v>
      </c>
      <c r="E889" s="8">
        <v>1</v>
      </c>
      <c r="F889" s="8">
        <v>203363.33</v>
      </c>
      <c r="G889" s="8">
        <v>203363.33</v>
      </c>
    </row>
    <row r="890" spans="1:7" ht="24.95" customHeight="1" x14ac:dyDescent="0.15">
      <c r="A890" s="24" t="s">
        <v>614</v>
      </c>
      <c r="B890" s="24"/>
      <c r="C890" s="24"/>
      <c r="D890" s="24"/>
      <c r="E890" s="10">
        <f>SUBTOTAL(9,E889:E889)</f>
        <v>1</v>
      </c>
      <c r="F890" s="10" t="s">
        <v>552</v>
      </c>
      <c r="G890" s="10">
        <f>SUBTOTAL(9,G889:G889)</f>
        <v>203363.33</v>
      </c>
    </row>
    <row r="891" spans="1:7" ht="39.950000000000003" customHeight="1" x14ac:dyDescent="0.15">
      <c r="A891" s="5" t="s">
        <v>1101</v>
      </c>
      <c r="B891" s="25" t="s">
        <v>1102</v>
      </c>
      <c r="C891" s="25"/>
      <c r="D891" s="5" t="s">
        <v>58</v>
      </c>
      <c r="E891" s="8">
        <v>4</v>
      </c>
      <c r="F891" s="8">
        <v>28675</v>
      </c>
      <c r="G891" s="8">
        <v>114700</v>
      </c>
    </row>
    <row r="892" spans="1:7" ht="24.95" customHeight="1" x14ac:dyDescent="0.15">
      <c r="A892" s="24" t="s">
        <v>614</v>
      </c>
      <c r="B892" s="24"/>
      <c r="C892" s="24"/>
      <c r="D892" s="24"/>
      <c r="E892" s="10">
        <f>SUBTOTAL(9,E891:E891)</f>
        <v>4</v>
      </c>
      <c r="F892" s="10" t="s">
        <v>552</v>
      </c>
      <c r="G892" s="10">
        <f>SUBTOTAL(9,G891:G891)</f>
        <v>114700</v>
      </c>
    </row>
    <row r="893" spans="1:7" ht="39.950000000000003" customHeight="1" x14ac:dyDescent="0.15">
      <c r="A893" s="5" t="s">
        <v>1103</v>
      </c>
      <c r="B893" s="25" t="s">
        <v>1104</v>
      </c>
      <c r="C893" s="25"/>
      <c r="D893" s="5" t="s">
        <v>58</v>
      </c>
      <c r="E893" s="8">
        <v>1100</v>
      </c>
      <c r="F893" s="8">
        <v>280</v>
      </c>
      <c r="G893" s="8">
        <v>308000</v>
      </c>
    </row>
    <row r="894" spans="1:7" ht="24.95" customHeight="1" x14ac:dyDescent="0.15">
      <c r="A894" s="24" t="s">
        <v>614</v>
      </c>
      <c r="B894" s="24"/>
      <c r="C894" s="24"/>
      <c r="D894" s="24"/>
      <c r="E894" s="10">
        <f>SUBTOTAL(9,E893:E893)</f>
        <v>1100</v>
      </c>
      <c r="F894" s="10" t="s">
        <v>552</v>
      </c>
      <c r="G894" s="10">
        <f>SUBTOTAL(9,G893:G893)</f>
        <v>308000</v>
      </c>
    </row>
    <row r="895" spans="1:7" ht="24.95" customHeight="1" x14ac:dyDescent="0.15">
      <c r="A895" s="24" t="s">
        <v>615</v>
      </c>
      <c r="B895" s="24"/>
      <c r="C895" s="24"/>
      <c r="D895" s="24"/>
      <c r="E895" s="24"/>
      <c r="F895" s="24"/>
      <c r="G895" s="10">
        <f>SUBTOTAL(9,G810:G894)</f>
        <v>90715777.790000007</v>
      </c>
    </row>
    <row r="896" spans="1:7" ht="24.95" customHeight="1" x14ac:dyDescent="0.15"/>
    <row r="897" spans="1:7" ht="20.100000000000001" customHeight="1" x14ac:dyDescent="0.15">
      <c r="A897" s="22" t="s">
        <v>426</v>
      </c>
      <c r="B897" s="22"/>
      <c r="C897" s="23" t="s">
        <v>289</v>
      </c>
      <c r="D897" s="23"/>
      <c r="E897" s="23"/>
      <c r="F897" s="23"/>
      <c r="G897" s="23"/>
    </row>
    <row r="898" spans="1:7" ht="20.100000000000001" customHeight="1" x14ac:dyDescent="0.15">
      <c r="A898" s="22" t="s">
        <v>427</v>
      </c>
      <c r="B898" s="22"/>
      <c r="C898" s="23" t="s">
        <v>428</v>
      </c>
      <c r="D898" s="23"/>
      <c r="E898" s="23"/>
      <c r="F898" s="23"/>
      <c r="G898" s="23"/>
    </row>
    <row r="899" spans="1:7" ht="24.95" customHeight="1" x14ac:dyDescent="0.15">
      <c r="A899" s="22" t="s">
        <v>429</v>
      </c>
      <c r="B899" s="22"/>
      <c r="C899" s="23" t="s">
        <v>404</v>
      </c>
      <c r="D899" s="23"/>
      <c r="E899" s="23"/>
      <c r="F899" s="23"/>
      <c r="G899" s="23"/>
    </row>
    <row r="900" spans="1:7" ht="15" customHeight="1" x14ac:dyDescent="0.15"/>
    <row r="901" spans="1:7" ht="24.95" customHeight="1" x14ac:dyDescent="0.15">
      <c r="A901" s="15" t="s">
        <v>628</v>
      </c>
      <c r="B901" s="15"/>
      <c r="C901" s="15"/>
      <c r="D901" s="15"/>
      <c r="E901" s="15"/>
      <c r="F901" s="15"/>
      <c r="G901" s="15"/>
    </row>
    <row r="902" spans="1:7" ht="15" customHeight="1" x14ac:dyDescent="0.15"/>
    <row r="903" spans="1:7" ht="50.1" customHeight="1" x14ac:dyDescent="0.15">
      <c r="A903" s="5" t="s">
        <v>335</v>
      </c>
      <c r="B903" s="20" t="s">
        <v>565</v>
      </c>
      <c r="C903" s="20"/>
      <c r="D903" s="5" t="s">
        <v>608</v>
      </c>
      <c r="E903" s="5" t="s">
        <v>609</v>
      </c>
      <c r="F903" s="5" t="s">
        <v>610</v>
      </c>
      <c r="G903" s="5" t="s">
        <v>611</v>
      </c>
    </row>
    <row r="904" spans="1:7" ht="15" customHeight="1" x14ac:dyDescent="0.15">
      <c r="A904" s="5">
        <v>1</v>
      </c>
      <c r="B904" s="20">
        <v>2</v>
      </c>
      <c r="C904" s="20"/>
      <c r="D904" s="5">
        <v>3</v>
      </c>
      <c r="E904" s="5">
        <v>4</v>
      </c>
      <c r="F904" s="5">
        <v>5</v>
      </c>
      <c r="G904" s="5">
        <v>6</v>
      </c>
    </row>
    <row r="905" spans="1:7" ht="39.950000000000003" customHeight="1" x14ac:dyDescent="0.15">
      <c r="A905" s="5" t="s">
        <v>1105</v>
      </c>
      <c r="B905" s="25" t="s">
        <v>815</v>
      </c>
      <c r="C905" s="25"/>
      <c r="D905" s="5" t="s">
        <v>58</v>
      </c>
      <c r="E905" s="8">
        <v>1</v>
      </c>
      <c r="F905" s="8">
        <v>50000</v>
      </c>
      <c r="G905" s="8">
        <v>50000</v>
      </c>
    </row>
    <row r="906" spans="1:7" ht="24.95" customHeight="1" x14ac:dyDescent="0.15">
      <c r="A906" s="24" t="s">
        <v>614</v>
      </c>
      <c r="B906" s="24"/>
      <c r="C906" s="24"/>
      <c r="D906" s="24"/>
      <c r="E906" s="10">
        <f>SUBTOTAL(9,E905:E905)</f>
        <v>1</v>
      </c>
      <c r="F906" s="10" t="s">
        <v>552</v>
      </c>
      <c r="G906" s="10">
        <f>SUBTOTAL(9,G905:G905)</f>
        <v>50000</v>
      </c>
    </row>
    <row r="907" spans="1:7" ht="24.95" customHeight="1" x14ac:dyDescent="0.15">
      <c r="A907" s="24" t="s">
        <v>615</v>
      </c>
      <c r="B907" s="24"/>
      <c r="C907" s="24"/>
      <c r="D907" s="24"/>
      <c r="E907" s="24"/>
      <c r="F907" s="24"/>
      <c r="G907" s="10">
        <f>SUBTOTAL(9,G905:G906)</f>
        <v>50000</v>
      </c>
    </row>
    <row r="908" spans="1:7" ht="24.95" customHeight="1" x14ac:dyDescent="0.15"/>
    <row r="909" spans="1:7" ht="20.100000000000001" customHeight="1" x14ac:dyDescent="0.15">
      <c r="A909" s="22" t="s">
        <v>426</v>
      </c>
      <c r="B909" s="22"/>
      <c r="C909" s="23" t="s">
        <v>289</v>
      </c>
      <c r="D909" s="23"/>
      <c r="E909" s="23"/>
      <c r="F909" s="23"/>
      <c r="G909" s="23"/>
    </row>
    <row r="910" spans="1:7" ht="20.100000000000001" customHeight="1" x14ac:dyDescent="0.15">
      <c r="A910" s="22" t="s">
        <v>427</v>
      </c>
      <c r="B910" s="22"/>
      <c r="C910" s="23" t="s">
        <v>428</v>
      </c>
      <c r="D910" s="23"/>
      <c r="E910" s="23"/>
      <c r="F910" s="23"/>
      <c r="G910" s="23"/>
    </row>
    <row r="911" spans="1:7" ht="24.95" customHeight="1" x14ac:dyDescent="0.15">
      <c r="A911" s="22" t="s">
        <v>429</v>
      </c>
      <c r="B911" s="22"/>
      <c r="C911" s="23" t="s">
        <v>404</v>
      </c>
      <c r="D911" s="23"/>
      <c r="E911" s="23"/>
      <c r="F911" s="23"/>
      <c r="G911" s="23"/>
    </row>
    <row r="912" spans="1:7" ht="15" customHeight="1" x14ac:dyDescent="0.15"/>
    <row r="913" spans="1:7" ht="24.95" customHeight="1" x14ac:dyDescent="0.15">
      <c r="A913" s="15" t="s">
        <v>819</v>
      </c>
      <c r="B913" s="15"/>
      <c r="C913" s="15"/>
      <c r="D913" s="15"/>
      <c r="E913" s="15"/>
      <c r="F913" s="15"/>
      <c r="G913" s="15"/>
    </row>
    <row r="914" spans="1:7" ht="15" customHeight="1" x14ac:dyDescent="0.15"/>
    <row r="915" spans="1:7" ht="50.1" customHeight="1" x14ac:dyDescent="0.15">
      <c r="A915" s="5" t="s">
        <v>335</v>
      </c>
      <c r="B915" s="20" t="s">
        <v>565</v>
      </c>
      <c r="C915" s="20"/>
      <c r="D915" s="5" t="s">
        <v>608</v>
      </c>
      <c r="E915" s="5" t="s">
        <v>609</v>
      </c>
      <c r="F915" s="5" t="s">
        <v>610</v>
      </c>
      <c r="G915" s="5" t="s">
        <v>611</v>
      </c>
    </row>
    <row r="916" spans="1:7" ht="15" customHeight="1" x14ac:dyDescent="0.15">
      <c r="A916" s="5">
        <v>1</v>
      </c>
      <c r="B916" s="20">
        <v>2</v>
      </c>
      <c r="C916" s="20"/>
      <c r="D916" s="5">
        <v>3</v>
      </c>
      <c r="E916" s="5">
        <v>4</v>
      </c>
      <c r="F916" s="5">
        <v>5</v>
      </c>
      <c r="G916" s="5">
        <v>6</v>
      </c>
    </row>
    <row r="917" spans="1:7" ht="39.950000000000003" customHeight="1" x14ac:dyDescent="0.15">
      <c r="A917" s="5" t="s">
        <v>1106</v>
      </c>
      <c r="B917" s="25" t="s">
        <v>822</v>
      </c>
      <c r="C917" s="25"/>
      <c r="D917" s="5" t="s">
        <v>58</v>
      </c>
      <c r="E917" s="8">
        <v>100</v>
      </c>
      <c r="F917" s="8">
        <v>529</v>
      </c>
      <c r="G917" s="8">
        <v>52900</v>
      </c>
    </row>
    <row r="918" spans="1:7" ht="39.950000000000003" customHeight="1" x14ac:dyDescent="0.15">
      <c r="A918" s="5" t="s">
        <v>1106</v>
      </c>
      <c r="B918" s="25" t="s">
        <v>1107</v>
      </c>
      <c r="C918" s="25"/>
      <c r="D918" s="5" t="s">
        <v>58</v>
      </c>
      <c r="E918" s="8">
        <v>1000</v>
      </c>
      <c r="F918" s="8">
        <v>249.60290000000001</v>
      </c>
      <c r="G918" s="8">
        <v>249602.9</v>
      </c>
    </row>
    <row r="919" spans="1:7" ht="24.95" customHeight="1" x14ac:dyDescent="0.15">
      <c r="A919" s="24" t="s">
        <v>614</v>
      </c>
      <c r="B919" s="24"/>
      <c r="C919" s="24"/>
      <c r="D919" s="24"/>
      <c r="E919" s="10">
        <f>SUBTOTAL(9,E917:E918)</f>
        <v>1100</v>
      </c>
      <c r="F919" s="10" t="s">
        <v>552</v>
      </c>
      <c r="G919" s="10">
        <f>SUBTOTAL(9,G917:G918)</f>
        <v>302502.90000000002</v>
      </c>
    </row>
    <row r="920" spans="1:7" ht="39.950000000000003" customHeight="1" x14ac:dyDescent="0.15">
      <c r="A920" s="5" t="s">
        <v>1108</v>
      </c>
      <c r="B920" s="25" t="s">
        <v>829</v>
      </c>
      <c r="C920" s="25"/>
      <c r="D920" s="5" t="s">
        <v>58</v>
      </c>
      <c r="E920" s="8">
        <v>100</v>
      </c>
      <c r="F920" s="8">
        <v>755.93499999999995</v>
      </c>
      <c r="G920" s="8">
        <v>75593.5</v>
      </c>
    </row>
    <row r="921" spans="1:7" ht="24.95" customHeight="1" x14ac:dyDescent="0.15">
      <c r="A921" s="24" t="s">
        <v>614</v>
      </c>
      <c r="B921" s="24"/>
      <c r="C921" s="24"/>
      <c r="D921" s="24"/>
      <c r="E921" s="10">
        <f>SUBTOTAL(9,E920:E920)</f>
        <v>100</v>
      </c>
      <c r="F921" s="10" t="s">
        <v>552</v>
      </c>
      <c r="G921" s="10">
        <f>SUBTOTAL(9,G920:G920)</f>
        <v>75593.5</v>
      </c>
    </row>
    <row r="922" spans="1:7" ht="24.95" customHeight="1" x14ac:dyDescent="0.15">
      <c r="A922" s="24" t="s">
        <v>615</v>
      </c>
      <c r="B922" s="24"/>
      <c r="C922" s="24"/>
      <c r="D922" s="24"/>
      <c r="E922" s="24"/>
      <c r="F922" s="24"/>
      <c r="G922" s="10">
        <f>SUBTOTAL(9,G917:G921)</f>
        <v>378096.4</v>
      </c>
    </row>
    <row r="923" spans="1:7" ht="24.95" customHeight="1" x14ac:dyDescent="0.15"/>
    <row r="924" spans="1:7" ht="20.100000000000001" customHeight="1" x14ac:dyDescent="0.15">
      <c r="A924" s="22" t="s">
        <v>426</v>
      </c>
      <c r="B924" s="22"/>
      <c r="C924" s="23" t="s">
        <v>289</v>
      </c>
      <c r="D924" s="23"/>
      <c r="E924" s="23"/>
      <c r="F924" s="23"/>
      <c r="G924" s="23"/>
    </row>
    <row r="925" spans="1:7" ht="20.100000000000001" customHeight="1" x14ac:dyDescent="0.15">
      <c r="A925" s="22" t="s">
        <v>427</v>
      </c>
      <c r="B925" s="22"/>
      <c r="C925" s="23" t="s">
        <v>428</v>
      </c>
      <c r="D925" s="23"/>
      <c r="E925" s="23"/>
      <c r="F925" s="23"/>
      <c r="G925" s="23"/>
    </row>
    <row r="926" spans="1:7" ht="24.95" customHeight="1" x14ac:dyDescent="0.15">
      <c r="A926" s="22" t="s">
        <v>429</v>
      </c>
      <c r="B926" s="22"/>
      <c r="C926" s="23" t="s">
        <v>404</v>
      </c>
      <c r="D926" s="23"/>
      <c r="E926" s="23"/>
      <c r="F926" s="23"/>
      <c r="G926" s="23"/>
    </row>
    <row r="927" spans="1:7" ht="15" customHeight="1" x14ac:dyDescent="0.15"/>
    <row r="928" spans="1:7" ht="24.95" customHeight="1" x14ac:dyDescent="0.15">
      <c r="A928" s="15" t="s">
        <v>833</v>
      </c>
      <c r="B928" s="15"/>
      <c r="C928" s="15"/>
      <c r="D928" s="15"/>
      <c r="E928" s="15"/>
      <c r="F928" s="15"/>
      <c r="G928" s="15"/>
    </row>
    <row r="929" spans="1:7" ht="15" customHeight="1" x14ac:dyDescent="0.15"/>
    <row r="930" spans="1:7" ht="50.1" customHeight="1" x14ac:dyDescent="0.15">
      <c r="A930" s="5" t="s">
        <v>335</v>
      </c>
      <c r="B930" s="20" t="s">
        <v>565</v>
      </c>
      <c r="C930" s="20"/>
      <c r="D930" s="5" t="s">
        <v>608</v>
      </c>
      <c r="E930" s="5" t="s">
        <v>609</v>
      </c>
      <c r="F930" s="5" t="s">
        <v>610</v>
      </c>
      <c r="G930" s="5" t="s">
        <v>611</v>
      </c>
    </row>
    <row r="931" spans="1:7" ht="15" customHeight="1" x14ac:dyDescent="0.15">
      <c r="A931" s="5">
        <v>1</v>
      </c>
      <c r="B931" s="20">
        <v>2</v>
      </c>
      <c r="C931" s="20"/>
      <c r="D931" s="5">
        <v>3</v>
      </c>
      <c r="E931" s="5">
        <v>4</v>
      </c>
      <c r="F931" s="5">
        <v>5</v>
      </c>
      <c r="G931" s="5">
        <v>6</v>
      </c>
    </row>
    <row r="932" spans="1:7" ht="80.099999999999994" customHeight="1" x14ac:dyDescent="0.15">
      <c r="A932" s="5" t="s">
        <v>1109</v>
      </c>
      <c r="B932" s="25" t="s">
        <v>1110</v>
      </c>
      <c r="C932" s="25"/>
      <c r="D932" s="5" t="s">
        <v>58</v>
      </c>
      <c r="E932" s="8">
        <v>2700</v>
      </c>
      <c r="F932" s="8">
        <v>63.8</v>
      </c>
      <c r="G932" s="8">
        <v>172260</v>
      </c>
    </row>
    <row r="933" spans="1:7" ht="80.099999999999994" customHeight="1" x14ac:dyDescent="0.15">
      <c r="A933" s="5" t="s">
        <v>1109</v>
      </c>
      <c r="B933" s="25" t="s">
        <v>1111</v>
      </c>
      <c r="C933" s="25"/>
      <c r="D933" s="5" t="s">
        <v>58</v>
      </c>
      <c r="E933" s="8">
        <v>4000</v>
      </c>
      <c r="F933" s="8">
        <v>66.099999999999994</v>
      </c>
      <c r="G933" s="8">
        <v>264400</v>
      </c>
    </row>
    <row r="934" spans="1:7" ht="80.099999999999994" customHeight="1" x14ac:dyDescent="0.15">
      <c r="A934" s="5" t="s">
        <v>1109</v>
      </c>
      <c r="B934" s="25" t="s">
        <v>1112</v>
      </c>
      <c r="C934" s="25"/>
      <c r="D934" s="5" t="s">
        <v>58</v>
      </c>
      <c r="E934" s="8">
        <v>150</v>
      </c>
      <c r="F934" s="8">
        <v>57.5</v>
      </c>
      <c r="G934" s="8">
        <v>8625</v>
      </c>
    </row>
    <row r="935" spans="1:7" ht="24.95" customHeight="1" x14ac:dyDescent="0.15">
      <c r="A935" s="24" t="s">
        <v>614</v>
      </c>
      <c r="B935" s="24"/>
      <c r="C935" s="24"/>
      <c r="D935" s="24"/>
      <c r="E935" s="10">
        <f>SUBTOTAL(9,E932:E934)</f>
        <v>6850</v>
      </c>
      <c r="F935" s="10" t="s">
        <v>552</v>
      </c>
      <c r="G935" s="10">
        <f>SUBTOTAL(9,G932:G934)</f>
        <v>445285</v>
      </c>
    </row>
    <row r="936" spans="1:7" ht="80.099999999999994" customHeight="1" x14ac:dyDescent="0.15">
      <c r="A936" s="5" t="s">
        <v>1113</v>
      </c>
      <c r="B936" s="25" t="s">
        <v>1114</v>
      </c>
      <c r="C936" s="25"/>
      <c r="D936" s="5" t="s">
        <v>58</v>
      </c>
      <c r="E936" s="8">
        <v>2750</v>
      </c>
      <c r="F936" s="8">
        <v>62</v>
      </c>
      <c r="G936" s="8">
        <v>170500</v>
      </c>
    </row>
    <row r="937" spans="1:7" ht="80.099999999999994" customHeight="1" x14ac:dyDescent="0.15">
      <c r="A937" s="5" t="s">
        <v>1113</v>
      </c>
      <c r="B937" s="25" t="s">
        <v>1115</v>
      </c>
      <c r="C937" s="25"/>
      <c r="D937" s="5" t="s">
        <v>58</v>
      </c>
      <c r="E937" s="8">
        <v>150</v>
      </c>
      <c r="F937" s="8">
        <v>55</v>
      </c>
      <c r="G937" s="8">
        <v>8250</v>
      </c>
    </row>
    <row r="938" spans="1:7" ht="80.099999999999994" customHeight="1" x14ac:dyDescent="0.15">
      <c r="A938" s="5" t="s">
        <v>1113</v>
      </c>
      <c r="B938" s="25" t="s">
        <v>1116</v>
      </c>
      <c r="C938" s="25"/>
      <c r="D938" s="5" t="s">
        <v>58</v>
      </c>
      <c r="E938" s="8">
        <v>4050</v>
      </c>
      <c r="F938" s="8">
        <v>66</v>
      </c>
      <c r="G938" s="8">
        <v>267300</v>
      </c>
    </row>
    <row r="939" spans="1:7" ht="24.95" customHeight="1" x14ac:dyDescent="0.15">
      <c r="A939" s="24" t="s">
        <v>614</v>
      </c>
      <c r="B939" s="24"/>
      <c r="C939" s="24"/>
      <c r="D939" s="24"/>
      <c r="E939" s="10">
        <f>SUBTOTAL(9,E936:E938)</f>
        <v>6950</v>
      </c>
      <c r="F939" s="10" t="s">
        <v>552</v>
      </c>
      <c r="G939" s="10">
        <f>SUBTOTAL(9,G936:G938)</f>
        <v>446050</v>
      </c>
    </row>
    <row r="940" spans="1:7" ht="80.099999999999994" customHeight="1" x14ac:dyDescent="0.15">
      <c r="A940" s="5" t="s">
        <v>1117</v>
      </c>
      <c r="B940" s="25" t="s">
        <v>1118</v>
      </c>
      <c r="C940" s="25"/>
      <c r="D940" s="5" t="s">
        <v>58</v>
      </c>
      <c r="E940" s="8">
        <v>2700</v>
      </c>
      <c r="F940" s="8">
        <v>62</v>
      </c>
      <c r="G940" s="8">
        <v>167400</v>
      </c>
    </row>
    <row r="941" spans="1:7" ht="80.099999999999994" customHeight="1" x14ac:dyDescent="0.15">
      <c r="A941" s="5" t="s">
        <v>1117</v>
      </c>
      <c r="B941" s="25" t="s">
        <v>1119</v>
      </c>
      <c r="C941" s="25"/>
      <c r="D941" s="5" t="s">
        <v>58</v>
      </c>
      <c r="E941" s="8">
        <v>150</v>
      </c>
      <c r="F941" s="8">
        <v>55</v>
      </c>
      <c r="G941" s="8">
        <v>8250</v>
      </c>
    </row>
    <row r="942" spans="1:7" ht="80.099999999999994" customHeight="1" x14ac:dyDescent="0.15">
      <c r="A942" s="5" t="s">
        <v>1117</v>
      </c>
      <c r="B942" s="25" t="s">
        <v>1120</v>
      </c>
      <c r="C942" s="25"/>
      <c r="D942" s="5" t="s">
        <v>58</v>
      </c>
      <c r="E942" s="8">
        <v>3170</v>
      </c>
      <c r="F942" s="8">
        <v>66</v>
      </c>
      <c r="G942" s="8">
        <v>209220</v>
      </c>
    </row>
    <row r="943" spans="1:7" ht="24.95" customHeight="1" x14ac:dyDescent="0.15">
      <c r="A943" s="24" t="s">
        <v>614</v>
      </c>
      <c r="B943" s="24"/>
      <c r="C943" s="24"/>
      <c r="D943" s="24"/>
      <c r="E943" s="10">
        <f>SUBTOTAL(9,E940:E942)</f>
        <v>6020</v>
      </c>
      <c r="F943" s="10" t="s">
        <v>552</v>
      </c>
      <c r="G943" s="10">
        <f>SUBTOTAL(9,G940:G942)</f>
        <v>384870</v>
      </c>
    </row>
    <row r="944" spans="1:7" ht="80.099999999999994" customHeight="1" x14ac:dyDescent="0.15">
      <c r="A944" s="5" t="s">
        <v>1121</v>
      </c>
      <c r="B944" s="25" t="s">
        <v>1122</v>
      </c>
      <c r="C944" s="25"/>
      <c r="D944" s="5" t="s">
        <v>58</v>
      </c>
      <c r="E944" s="8">
        <v>2750</v>
      </c>
      <c r="F944" s="8">
        <v>62</v>
      </c>
      <c r="G944" s="8">
        <v>170500</v>
      </c>
    </row>
    <row r="945" spans="1:7" ht="80.099999999999994" customHeight="1" x14ac:dyDescent="0.15">
      <c r="A945" s="5" t="s">
        <v>1121</v>
      </c>
      <c r="B945" s="25" t="s">
        <v>1123</v>
      </c>
      <c r="C945" s="25"/>
      <c r="D945" s="5" t="s">
        <v>58</v>
      </c>
      <c r="E945" s="8">
        <v>150</v>
      </c>
      <c r="F945" s="8">
        <v>55</v>
      </c>
      <c r="G945" s="8">
        <v>8250</v>
      </c>
    </row>
    <row r="946" spans="1:7" ht="80.099999999999994" customHeight="1" x14ac:dyDescent="0.15">
      <c r="A946" s="5" t="s">
        <v>1121</v>
      </c>
      <c r="B946" s="25" t="s">
        <v>1124</v>
      </c>
      <c r="C946" s="25"/>
      <c r="D946" s="5" t="s">
        <v>58</v>
      </c>
      <c r="E946" s="8">
        <v>3841.5793939300002</v>
      </c>
      <c r="F946" s="8">
        <v>66</v>
      </c>
      <c r="G946" s="8">
        <v>253544.24</v>
      </c>
    </row>
    <row r="947" spans="1:7" ht="24.95" customHeight="1" x14ac:dyDescent="0.15">
      <c r="A947" s="24" t="s">
        <v>614</v>
      </c>
      <c r="B947" s="24"/>
      <c r="C947" s="24"/>
      <c r="D947" s="24"/>
      <c r="E947" s="10">
        <f>SUBTOTAL(9,E944:E946)</f>
        <v>6741.5793939300002</v>
      </c>
      <c r="F947" s="10" t="s">
        <v>552</v>
      </c>
      <c r="G947" s="10">
        <f>SUBTOTAL(9,G944:G946)</f>
        <v>432294.24</v>
      </c>
    </row>
    <row r="948" spans="1:7" ht="39.950000000000003" customHeight="1" x14ac:dyDescent="0.15">
      <c r="A948" s="5" t="s">
        <v>1125</v>
      </c>
      <c r="B948" s="25" t="s">
        <v>850</v>
      </c>
      <c r="C948" s="25"/>
      <c r="D948" s="5" t="s">
        <v>58</v>
      </c>
      <c r="E948" s="8">
        <v>2</v>
      </c>
      <c r="F948" s="8">
        <v>7119</v>
      </c>
      <c r="G948" s="8">
        <v>14238</v>
      </c>
    </row>
    <row r="949" spans="1:7" ht="24.95" customHeight="1" x14ac:dyDescent="0.15">
      <c r="A949" s="24" t="s">
        <v>614</v>
      </c>
      <c r="B949" s="24"/>
      <c r="C949" s="24"/>
      <c r="D949" s="24"/>
      <c r="E949" s="10">
        <f>SUBTOTAL(9,E948:E948)</f>
        <v>2</v>
      </c>
      <c r="F949" s="10" t="s">
        <v>552</v>
      </c>
      <c r="G949" s="10">
        <f>SUBTOTAL(9,G948:G948)</f>
        <v>14238</v>
      </c>
    </row>
    <row r="950" spans="1:7" ht="24.95" customHeight="1" x14ac:dyDescent="0.15">
      <c r="A950" s="24" t="s">
        <v>615</v>
      </c>
      <c r="B950" s="24"/>
      <c r="C950" s="24"/>
      <c r="D950" s="24"/>
      <c r="E950" s="24"/>
      <c r="F950" s="24"/>
      <c r="G950" s="10">
        <f>SUBTOTAL(9,G932:G949)</f>
        <v>1722737.24</v>
      </c>
    </row>
    <row r="951" spans="1:7" ht="24.95" customHeight="1" x14ac:dyDescent="0.15"/>
    <row r="952" spans="1:7" ht="20.100000000000001" customHeight="1" x14ac:dyDescent="0.15">
      <c r="A952" s="22" t="s">
        <v>426</v>
      </c>
      <c r="B952" s="22"/>
      <c r="C952" s="23" t="s">
        <v>289</v>
      </c>
      <c r="D952" s="23"/>
      <c r="E952" s="23"/>
      <c r="F952" s="23"/>
      <c r="G952" s="23"/>
    </row>
    <row r="953" spans="1:7" ht="20.100000000000001" customHeight="1" x14ac:dyDescent="0.15">
      <c r="A953" s="22" t="s">
        <v>427</v>
      </c>
      <c r="B953" s="22"/>
      <c r="C953" s="23" t="s">
        <v>428</v>
      </c>
      <c r="D953" s="23"/>
      <c r="E953" s="23"/>
      <c r="F953" s="23"/>
      <c r="G953" s="23"/>
    </row>
    <row r="954" spans="1:7" ht="24.95" customHeight="1" x14ac:dyDescent="0.15">
      <c r="A954" s="22" t="s">
        <v>429</v>
      </c>
      <c r="B954" s="22"/>
      <c r="C954" s="23" t="s">
        <v>404</v>
      </c>
      <c r="D954" s="23"/>
      <c r="E954" s="23"/>
      <c r="F954" s="23"/>
      <c r="G954" s="23"/>
    </row>
    <row r="955" spans="1:7" ht="15" customHeight="1" x14ac:dyDescent="0.15"/>
    <row r="956" spans="1:7" ht="24.95" customHeight="1" x14ac:dyDescent="0.15">
      <c r="A956" s="15" t="s">
        <v>851</v>
      </c>
      <c r="B956" s="15"/>
      <c r="C956" s="15"/>
      <c r="D956" s="15"/>
      <c r="E956" s="15"/>
      <c r="F956" s="15"/>
      <c r="G956" s="15"/>
    </row>
    <row r="957" spans="1:7" ht="15" customHeight="1" x14ac:dyDescent="0.15"/>
    <row r="958" spans="1:7" ht="50.1" customHeight="1" x14ac:dyDescent="0.15">
      <c r="A958" s="5" t="s">
        <v>335</v>
      </c>
      <c r="B958" s="20" t="s">
        <v>565</v>
      </c>
      <c r="C958" s="20"/>
      <c r="D958" s="5" t="s">
        <v>608</v>
      </c>
      <c r="E958" s="5" t="s">
        <v>609</v>
      </c>
      <c r="F958" s="5" t="s">
        <v>610</v>
      </c>
      <c r="G958" s="5" t="s">
        <v>611</v>
      </c>
    </row>
    <row r="959" spans="1:7" ht="15" customHeight="1" x14ac:dyDescent="0.15">
      <c r="A959" s="5">
        <v>1</v>
      </c>
      <c r="B959" s="20">
        <v>2</v>
      </c>
      <c r="C959" s="20"/>
      <c r="D959" s="5">
        <v>3</v>
      </c>
      <c r="E959" s="5">
        <v>4</v>
      </c>
      <c r="F959" s="5">
        <v>5</v>
      </c>
      <c r="G959" s="5">
        <v>6</v>
      </c>
    </row>
    <row r="960" spans="1:7" ht="39.950000000000003" customHeight="1" x14ac:dyDescent="0.15">
      <c r="A960" s="5" t="s">
        <v>1126</v>
      </c>
      <c r="B960" s="25" t="s">
        <v>1127</v>
      </c>
      <c r="C960" s="25"/>
      <c r="D960" s="5" t="s">
        <v>58</v>
      </c>
      <c r="E960" s="8">
        <v>100</v>
      </c>
      <c r="F960" s="8">
        <v>1018.62</v>
      </c>
      <c r="G960" s="8">
        <v>101862</v>
      </c>
    </row>
    <row r="961" spans="1:7" ht="24.95" customHeight="1" x14ac:dyDescent="0.15">
      <c r="A961" s="24" t="s">
        <v>614</v>
      </c>
      <c r="B961" s="24"/>
      <c r="C961" s="24"/>
      <c r="D961" s="24"/>
      <c r="E961" s="10">
        <f>SUBTOTAL(9,E960:E960)</f>
        <v>100</v>
      </c>
      <c r="F961" s="10" t="s">
        <v>552</v>
      </c>
      <c r="G961" s="10">
        <f>SUBTOTAL(9,G960:G960)</f>
        <v>101862</v>
      </c>
    </row>
    <row r="962" spans="1:7" ht="24.95" customHeight="1" x14ac:dyDescent="0.15">
      <c r="A962" s="24" t="s">
        <v>615</v>
      </c>
      <c r="B962" s="24"/>
      <c r="C962" s="24"/>
      <c r="D962" s="24"/>
      <c r="E962" s="24"/>
      <c r="F962" s="24"/>
      <c r="G962" s="10">
        <f>SUBTOTAL(9,G960:G961)</f>
        <v>101862</v>
      </c>
    </row>
    <row r="963" spans="1:7" ht="24.95" customHeight="1" x14ac:dyDescent="0.15"/>
    <row r="964" spans="1:7" ht="20.100000000000001" customHeight="1" x14ac:dyDescent="0.15">
      <c r="A964" s="22" t="s">
        <v>426</v>
      </c>
      <c r="B964" s="22"/>
      <c r="C964" s="23" t="s">
        <v>289</v>
      </c>
      <c r="D964" s="23"/>
      <c r="E964" s="23"/>
      <c r="F964" s="23"/>
      <c r="G964" s="23"/>
    </row>
    <row r="965" spans="1:7" ht="20.100000000000001" customHeight="1" x14ac:dyDescent="0.15">
      <c r="A965" s="22" t="s">
        <v>427</v>
      </c>
      <c r="B965" s="22"/>
      <c r="C965" s="23" t="s">
        <v>428</v>
      </c>
      <c r="D965" s="23"/>
      <c r="E965" s="23"/>
      <c r="F965" s="23"/>
      <c r="G965" s="23"/>
    </row>
    <row r="966" spans="1:7" ht="24.95" customHeight="1" x14ac:dyDescent="0.15">
      <c r="A966" s="22" t="s">
        <v>429</v>
      </c>
      <c r="B966" s="22"/>
      <c r="C966" s="23" t="s">
        <v>404</v>
      </c>
      <c r="D966" s="23"/>
      <c r="E966" s="23"/>
      <c r="F966" s="23"/>
      <c r="G966" s="23"/>
    </row>
    <row r="967" spans="1:7" ht="15" customHeight="1" x14ac:dyDescent="0.15"/>
    <row r="968" spans="1:7" ht="24.95" customHeight="1" x14ac:dyDescent="0.15">
      <c r="A968" s="15" t="s">
        <v>631</v>
      </c>
      <c r="B968" s="15"/>
      <c r="C968" s="15"/>
      <c r="D968" s="15"/>
      <c r="E968" s="15"/>
      <c r="F968" s="15"/>
      <c r="G968" s="15"/>
    </row>
    <row r="969" spans="1:7" ht="15" customHeight="1" x14ac:dyDescent="0.15"/>
    <row r="970" spans="1:7" ht="50.1" customHeight="1" x14ac:dyDescent="0.15">
      <c r="A970" s="5" t="s">
        <v>335</v>
      </c>
      <c r="B970" s="20" t="s">
        <v>565</v>
      </c>
      <c r="C970" s="20"/>
      <c r="D970" s="5" t="s">
        <v>608</v>
      </c>
      <c r="E970" s="5" t="s">
        <v>609</v>
      </c>
      <c r="F970" s="5" t="s">
        <v>610</v>
      </c>
      <c r="G970" s="5" t="s">
        <v>611</v>
      </c>
    </row>
    <row r="971" spans="1:7" ht="15" customHeight="1" x14ac:dyDescent="0.15">
      <c r="A971" s="5">
        <v>1</v>
      </c>
      <c r="B971" s="20">
        <v>2</v>
      </c>
      <c r="C971" s="20"/>
      <c r="D971" s="5">
        <v>3</v>
      </c>
      <c r="E971" s="5">
        <v>4</v>
      </c>
      <c r="F971" s="5">
        <v>5</v>
      </c>
      <c r="G971" s="5">
        <v>6</v>
      </c>
    </row>
    <row r="972" spans="1:7" ht="39.950000000000003" customHeight="1" x14ac:dyDescent="0.15">
      <c r="A972" s="5" t="s">
        <v>1128</v>
      </c>
      <c r="B972" s="25" t="s">
        <v>1129</v>
      </c>
      <c r="C972" s="25"/>
      <c r="D972" s="5" t="s">
        <v>58</v>
      </c>
      <c r="E972" s="8">
        <v>1000</v>
      </c>
      <c r="F972" s="8">
        <v>170.19</v>
      </c>
      <c r="G972" s="8">
        <v>170190</v>
      </c>
    </row>
    <row r="973" spans="1:7" ht="24.95" customHeight="1" x14ac:dyDescent="0.15">
      <c r="A973" s="24" t="s">
        <v>614</v>
      </c>
      <c r="B973" s="24"/>
      <c r="C973" s="24"/>
      <c r="D973" s="24"/>
      <c r="E973" s="10">
        <f>SUBTOTAL(9,E972:E972)</f>
        <v>1000</v>
      </c>
      <c r="F973" s="10" t="s">
        <v>552</v>
      </c>
      <c r="G973" s="10">
        <f>SUBTOTAL(9,G972:G972)</f>
        <v>170190</v>
      </c>
    </row>
    <row r="974" spans="1:7" ht="39.950000000000003" customHeight="1" x14ac:dyDescent="0.15">
      <c r="A974" s="5" t="s">
        <v>1130</v>
      </c>
      <c r="B974" s="25" t="s">
        <v>886</v>
      </c>
      <c r="C974" s="25"/>
      <c r="D974" s="5" t="s">
        <v>58</v>
      </c>
      <c r="E974" s="8">
        <v>100</v>
      </c>
      <c r="F974" s="8">
        <v>4090.0571</v>
      </c>
      <c r="G974" s="8">
        <v>409005.71</v>
      </c>
    </row>
    <row r="975" spans="1:7" ht="24.95" customHeight="1" x14ac:dyDescent="0.15">
      <c r="A975" s="24" t="s">
        <v>614</v>
      </c>
      <c r="B975" s="24"/>
      <c r="C975" s="24"/>
      <c r="D975" s="24"/>
      <c r="E975" s="10">
        <f>SUBTOTAL(9,E974:E974)</f>
        <v>100</v>
      </c>
      <c r="F975" s="10" t="s">
        <v>552</v>
      </c>
      <c r="G975" s="10">
        <f>SUBTOTAL(9,G974:G974)</f>
        <v>409005.71</v>
      </c>
    </row>
    <row r="976" spans="1:7" ht="39.950000000000003" customHeight="1" x14ac:dyDescent="0.15">
      <c r="A976" s="5" t="s">
        <v>1131</v>
      </c>
      <c r="B976" s="25" t="s">
        <v>1132</v>
      </c>
      <c r="C976" s="25"/>
      <c r="D976" s="5" t="s">
        <v>58</v>
      </c>
      <c r="E976" s="8">
        <v>123</v>
      </c>
      <c r="F976" s="8">
        <v>1509.67</v>
      </c>
      <c r="G976" s="8">
        <v>185689.41</v>
      </c>
    </row>
    <row r="977" spans="1:7" ht="24.95" customHeight="1" x14ac:dyDescent="0.15">
      <c r="A977" s="24" t="s">
        <v>614</v>
      </c>
      <c r="B977" s="24"/>
      <c r="C977" s="24"/>
      <c r="D977" s="24"/>
      <c r="E977" s="10">
        <f>SUBTOTAL(9,E976:E976)</f>
        <v>123</v>
      </c>
      <c r="F977" s="10" t="s">
        <v>552</v>
      </c>
      <c r="G977" s="10">
        <f>SUBTOTAL(9,G976:G976)</f>
        <v>185689.41</v>
      </c>
    </row>
    <row r="978" spans="1:7" ht="39.950000000000003" customHeight="1" x14ac:dyDescent="0.15">
      <c r="A978" s="5" t="s">
        <v>1133</v>
      </c>
      <c r="B978" s="25" t="s">
        <v>892</v>
      </c>
      <c r="C978" s="25"/>
      <c r="D978" s="5" t="s">
        <v>58</v>
      </c>
      <c r="E978" s="8">
        <v>97</v>
      </c>
      <c r="F978" s="8">
        <v>2944.67</v>
      </c>
      <c r="G978" s="8">
        <v>285632.99</v>
      </c>
    </row>
    <row r="979" spans="1:7" ht="24.95" customHeight="1" x14ac:dyDescent="0.15">
      <c r="A979" s="24" t="s">
        <v>614</v>
      </c>
      <c r="B979" s="24"/>
      <c r="C979" s="24"/>
      <c r="D979" s="24"/>
      <c r="E979" s="10">
        <f>SUBTOTAL(9,E978:E978)</f>
        <v>97</v>
      </c>
      <c r="F979" s="10" t="s">
        <v>552</v>
      </c>
      <c r="G979" s="10">
        <f>SUBTOTAL(9,G978:G978)</f>
        <v>285632.99</v>
      </c>
    </row>
    <row r="980" spans="1:7" ht="39.950000000000003" customHeight="1" x14ac:dyDescent="0.15">
      <c r="A980" s="5" t="s">
        <v>1134</v>
      </c>
      <c r="B980" s="25" t="s">
        <v>895</v>
      </c>
      <c r="C980" s="25"/>
      <c r="D980" s="5" t="s">
        <v>58</v>
      </c>
      <c r="E980" s="8">
        <v>500</v>
      </c>
      <c r="F980" s="8">
        <v>1300.8864000000001</v>
      </c>
      <c r="G980" s="8">
        <v>650443.19999999995</v>
      </c>
    </row>
    <row r="981" spans="1:7" ht="24.95" customHeight="1" x14ac:dyDescent="0.15">
      <c r="A981" s="24" t="s">
        <v>614</v>
      </c>
      <c r="B981" s="24"/>
      <c r="C981" s="24"/>
      <c r="D981" s="24"/>
      <c r="E981" s="10">
        <f>SUBTOTAL(9,E980:E980)</f>
        <v>500</v>
      </c>
      <c r="F981" s="10" t="s">
        <v>552</v>
      </c>
      <c r="G981" s="10">
        <f>SUBTOTAL(9,G980:G980)</f>
        <v>650443.19999999995</v>
      </c>
    </row>
    <row r="982" spans="1:7" ht="39.950000000000003" customHeight="1" x14ac:dyDescent="0.15">
      <c r="A982" s="5" t="s">
        <v>1135</v>
      </c>
      <c r="B982" s="25" t="s">
        <v>902</v>
      </c>
      <c r="C982" s="25"/>
      <c r="D982" s="5" t="s">
        <v>58</v>
      </c>
      <c r="E982" s="8">
        <v>100</v>
      </c>
      <c r="F982" s="8">
        <v>2911.8454999999999</v>
      </c>
      <c r="G982" s="8">
        <v>291184.55</v>
      </c>
    </row>
    <row r="983" spans="1:7" ht="24.95" customHeight="1" x14ac:dyDescent="0.15">
      <c r="A983" s="24" t="s">
        <v>614</v>
      </c>
      <c r="B983" s="24"/>
      <c r="C983" s="24"/>
      <c r="D983" s="24"/>
      <c r="E983" s="10">
        <f>SUBTOTAL(9,E982:E982)</f>
        <v>100</v>
      </c>
      <c r="F983" s="10" t="s">
        <v>552</v>
      </c>
      <c r="G983" s="10">
        <f>SUBTOTAL(9,G982:G982)</f>
        <v>291184.55</v>
      </c>
    </row>
    <row r="984" spans="1:7" ht="39.950000000000003" customHeight="1" x14ac:dyDescent="0.15">
      <c r="A984" s="5" t="s">
        <v>1136</v>
      </c>
      <c r="B984" s="25" t="s">
        <v>1137</v>
      </c>
      <c r="C984" s="25"/>
      <c r="D984" s="5" t="s">
        <v>58</v>
      </c>
      <c r="E984" s="8">
        <v>1000</v>
      </c>
      <c r="F984" s="8">
        <v>2360.7067299999999</v>
      </c>
      <c r="G984" s="8">
        <v>2360706.73</v>
      </c>
    </row>
    <row r="985" spans="1:7" ht="24.95" customHeight="1" x14ac:dyDescent="0.15">
      <c r="A985" s="24" t="s">
        <v>614</v>
      </c>
      <c r="B985" s="24"/>
      <c r="C985" s="24"/>
      <c r="D985" s="24"/>
      <c r="E985" s="10">
        <f>SUBTOTAL(9,E984:E984)</f>
        <v>1000</v>
      </c>
      <c r="F985" s="10" t="s">
        <v>552</v>
      </c>
      <c r="G985" s="10">
        <f>SUBTOTAL(9,G984:G984)</f>
        <v>2360706.73</v>
      </c>
    </row>
    <row r="986" spans="1:7" ht="24.95" customHeight="1" x14ac:dyDescent="0.15">
      <c r="A986" s="24" t="s">
        <v>615</v>
      </c>
      <c r="B986" s="24"/>
      <c r="C986" s="24"/>
      <c r="D986" s="24"/>
      <c r="E986" s="24"/>
      <c r="F986" s="24"/>
      <c r="G986" s="10">
        <f>SUBTOTAL(9,G972:G985)</f>
        <v>4352852.59</v>
      </c>
    </row>
    <row r="987" spans="1:7" ht="24.95" customHeight="1" x14ac:dyDescent="0.15"/>
    <row r="988" spans="1:7" ht="20.100000000000001" customHeight="1" x14ac:dyDescent="0.15">
      <c r="A988" s="22" t="s">
        <v>426</v>
      </c>
      <c r="B988" s="22"/>
      <c r="C988" s="23" t="s">
        <v>289</v>
      </c>
      <c r="D988" s="23"/>
      <c r="E988" s="23"/>
      <c r="F988" s="23"/>
      <c r="G988" s="23"/>
    </row>
    <row r="989" spans="1:7" ht="20.100000000000001" customHeight="1" x14ac:dyDescent="0.15">
      <c r="A989" s="22" t="s">
        <v>427</v>
      </c>
      <c r="B989" s="22"/>
      <c r="C989" s="23" t="s">
        <v>428</v>
      </c>
      <c r="D989" s="23"/>
      <c r="E989" s="23"/>
      <c r="F989" s="23"/>
      <c r="G989" s="23"/>
    </row>
    <row r="990" spans="1:7" ht="24.95" customHeight="1" x14ac:dyDescent="0.15">
      <c r="A990" s="22" t="s">
        <v>429</v>
      </c>
      <c r="B990" s="22"/>
      <c r="C990" s="23" t="s">
        <v>404</v>
      </c>
      <c r="D990" s="23"/>
      <c r="E990" s="23"/>
      <c r="F990" s="23"/>
      <c r="G990" s="23"/>
    </row>
    <row r="991" spans="1:7" ht="15" customHeight="1" x14ac:dyDescent="0.15"/>
    <row r="992" spans="1:7" ht="24.95" customHeight="1" x14ac:dyDescent="0.15">
      <c r="A992" s="15" t="s">
        <v>634</v>
      </c>
      <c r="B992" s="15"/>
      <c r="C992" s="15"/>
      <c r="D992" s="15"/>
      <c r="E992" s="15"/>
      <c r="F992" s="15"/>
      <c r="G992" s="15"/>
    </row>
    <row r="993" spans="1:7" ht="15" customHeight="1" x14ac:dyDescent="0.15"/>
    <row r="994" spans="1:7" ht="50.1" customHeight="1" x14ac:dyDescent="0.15">
      <c r="A994" s="5" t="s">
        <v>335</v>
      </c>
      <c r="B994" s="20" t="s">
        <v>565</v>
      </c>
      <c r="C994" s="20"/>
      <c r="D994" s="5" t="s">
        <v>608</v>
      </c>
      <c r="E994" s="5" t="s">
        <v>609</v>
      </c>
      <c r="F994" s="5" t="s">
        <v>610</v>
      </c>
      <c r="G994" s="5" t="s">
        <v>611</v>
      </c>
    </row>
    <row r="995" spans="1:7" ht="15" customHeight="1" x14ac:dyDescent="0.15">
      <c r="A995" s="5">
        <v>1</v>
      </c>
      <c r="B995" s="20">
        <v>2</v>
      </c>
      <c r="C995" s="20"/>
      <c r="D995" s="5">
        <v>3</v>
      </c>
      <c r="E995" s="5">
        <v>4</v>
      </c>
      <c r="F995" s="5">
        <v>5</v>
      </c>
      <c r="G995" s="5">
        <v>6</v>
      </c>
    </row>
    <row r="996" spans="1:7" ht="39.950000000000003" customHeight="1" x14ac:dyDescent="0.15">
      <c r="A996" s="5" t="s">
        <v>1128</v>
      </c>
      <c r="B996" s="25" t="s">
        <v>1138</v>
      </c>
      <c r="C996" s="25"/>
      <c r="D996" s="5" t="s">
        <v>58</v>
      </c>
      <c r="E996" s="8">
        <v>100</v>
      </c>
      <c r="F996" s="8">
        <v>298.10000000000002</v>
      </c>
      <c r="G996" s="8">
        <v>29810</v>
      </c>
    </row>
    <row r="997" spans="1:7" ht="24.95" customHeight="1" x14ac:dyDescent="0.15">
      <c r="A997" s="24" t="s">
        <v>614</v>
      </c>
      <c r="B997" s="24"/>
      <c r="C997" s="24"/>
      <c r="D997" s="24"/>
      <c r="E997" s="10">
        <f>SUBTOTAL(9,E996:E996)</f>
        <v>100</v>
      </c>
      <c r="F997" s="10" t="s">
        <v>552</v>
      </c>
      <c r="G997" s="10">
        <f>SUBTOTAL(9,G996:G996)</f>
        <v>29810</v>
      </c>
    </row>
    <row r="998" spans="1:7" ht="39.950000000000003" customHeight="1" x14ac:dyDescent="0.15">
      <c r="A998" s="5" t="s">
        <v>1139</v>
      </c>
      <c r="B998" s="25" t="s">
        <v>941</v>
      </c>
      <c r="C998" s="25"/>
      <c r="D998" s="5" t="s">
        <v>58</v>
      </c>
      <c r="E998" s="8">
        <v>50</v>
      </c>
      <c r="F998" s="8">
        <v>97.58</v>
      </c>
      <c r="G998" s="8">
        <v>4879</v>
      </c>
    </row>
    <row r="999" spans="1:7" ht="24.95" customHeight="1" x14ac:dyDescent="0.15">
      <c r="A999" s="24" t="s">
        <v>614</v>
      </c>
      <c r="B999" s="24"/>
      <c r="C999" s="24"/>
      <c r="D999" s="24"/>
      <c r="E999" s="10">
        <f>SUBTOTAL(9,E998:E998)</f>
        <v>50</v>
      </c>
      <c r="F999" s="10" t="s">
        <v>552</v>
      </c>
      <c r="G999" s="10">
        <f>SUBTOTAL(9,G998:G998)</f>
        <v>4879</v>
      </c>
    </row>
    <row r="1000" spans="1:7" ht="39.950000000000003" customHeight="1" x14ac:dyDescent="0.15">
      <c r="A1000" s="5" t="s">
        <v>1140</v>
      </c>
      <c r="B1000" s="25" t="s">
        <v>1141</v>
      </c>
      <c r="C1000" s="25"/>
      <c r="D1000" s="5" t="s">
        <v>58</v>
      </c>
      <c r="E1000" s="8">
        <v>1000</v>
      </c>
      <c r="F1000" s="8">
        <v>516.96052999999995</v>
      </c>
      <c r="G1000" s="8">
        <v>516960.53</v>
      </c>
    </row>
    <row r="1001" spans="1:7" ht="24.95" customHeight="1" x14ac:dyDescent="0.15">
      <c r="A1001" s="24" t="s">
        <v>614</v>
      </c>
      <c r="B1001" s="24"/>
      <c r="C1001" s="24"/>
      <c r="D1001" s="24"/>
      <c r="E1001" s="10">
        <f>SUBTOTAL(9,E1000:E1000)</f>
        <v>1000</v>
      </c>
      <c r="F1001" s="10" t="s">
        <v>552</v>
      </c>
      <c r="G1001" s="10">
        <f>SUBTOTAL(9,G1000:G1000)</f>
        <v>516960.53</v>
      </c>
    </row>
    <row r="1002" spans="1:7" ht="39.950000000000003" customHeight="1" x14ac:dyDescent="0.15">
      <c r="A1002" s="5" t="s">
        <v>1142</v>
      </c>
      <c r="B1002" s="25" t="s">
        <v>1143</v>
      </c>
      <c r="C1002" s="25"/>
      <c r="D1002" s="5" t="s">
        <v>58</v>
      </c>
      <c r="E1002" s="8">
        <v>1000</v>
      </c>
      <c r="F1002" s="8">
        <v>238.69829999999999</v>
      </c>
      <c r="G1002" s="8">
        <v>238698.3</v>
      </c>
    </row>
    <row r="1003" spans="1:7" ht="24.95" customHeight="1" x14ac:dyDescent="0.15">
      <c r="A1003" s="24" t="s">
        <v>614</v>
      </c>
      <c r="B1003" s="24"/>
      <c r="C1003" s="24"/>
      <c r="D1003" s="24"/>
      <c r="E1003" s="10">
        <f>SUBTOTAL(9,E1002:E1002)</f>
        <v>1000</v>
      </c>
      <c r="F1003" s="10" t="s">
        <v>552</v>
      </c>
      <c r="G1003" s="10">
        <f>SUBTOTAL(9,G1002:G1002)</f>
        <v>238698.3</v>
      </c>
    </row>
    <row r="1004" spans="1:7" ht="39.950000000000003" customHeight="1" x14ac:dyDescent="0.15">
      <c r="A1004" s="5" t="s">
        <v>1144</v>
      </c>
      <c r="B1004" s="25" t="s">
        <v>929</v>
      </c>
      <c r="C1004" s="25"/>
      <c r="D1004" s="5" t="s">
        <v>58</v>
      </c>
      <c r="E1004" s="8">
        <v>40</v>
      </c>
      <c r="F1004" s="8">
        <v>443</v>
      </c>
      <c r="G1004" s="8">
        <v>17720</v>
      </c>
    </row>
    <row r="1005" spans="1:7" ht="60" customHeight="1" x14ac:dyDescent="0.15">
      <c r="A1005" s="5" t="s">
        <v>1144</v>
      </c>
      <c r="B1005" s="25" t="s">
        <v>928</v>
      </c>
      <c r="C1005" s="25"/>
      <c r="D1005" s="5" t="s">
        <v>58</v>
      </c>
      <c r="E1005" s="8">
        <v>30</v>
      </c>
      <c r="F1005" s="8">
        <v>972</v>
      </c>
      <c r="G1005" s="8">
        <v>29160</v>
      </c>
    </row>
    <row r="1006" spans="1:7" ht="24.95" customHeight="1" x14ac:dyDescent="0.15">
      <c r="A1006" s="24" t="s">
        <v>614</v>
      </c>
      <c r="B1006" s="24"/>
      <c r="C1006" s="24"/>
      <c r="D1006" s="24"/>
      <c r="E1006" s="10">
        <f>SUBTOTAL(9,E1004:E1005)</f>
        <v>70</v>
      </c>
      <c r="F1006" s="10" t="s">
        <v>552</v>
      </c>
      <c r="G1006" s="10">
        <f>SUBTOTAL(9,G1004:G1005)</f>
        <v>46880</v>
      </c>
    </row>
    <row r="1007" spans="1:7" ht="39.950000000000003" customHeight="1" x14ac:dyDescent="0.15">
      <c r="A1007" s="5" t="s">
        <v>1145</v>
      </c>
      <c r="B1007" s="25" t="s">
        <v>933</v>
      </c>
      <c r="C1007" s="25"/>
      <c r="D1007" s="5" t="s">
        <v>58</v>
      </c>
      <c r="E1007" s="8">
        <v>800</v>
      </c>
      <c r="F1007" s="8">
        <v>137.5</v>
      </c>
      <c r="G1007" s="8">
        <v>110000</v>
      </c>
    </row>
    <row r="1008" spans="1:7" ht="24.95" customHeight="1" x14ac:dyDescent="0.15">
      <c r="A1008" s="24" t="s">
        <v>614</v>
      </c>
      <c r="B1008" s="24"/>
      <c r="C1008" s="24"/>
      <c r="D1008" s="24"/>
      <c r="E1008" s="10">
        <f>SUBTOTAL(9,E1007:E1007)</f>
        <v>800</v>
      </c>
      <c r="F1008" s="10" t="s">
        <v>552</v>
      </c>
      <c r="G1008" s="10">
        <f>SUBTOTAL(9,G1007:G1007)</f>
        <v>110000</v>
      </c>
    </row>
    <row r="1009" spans="1:7" ht="39.950000000000003" customHeight="1" x14ac:dyDescent="0.15">
      <c r="A1009" s="5" t="s">
        <v>1146</v>
      </c>
      <c r="B1009" s="25" t="s">
        <v>935</v>
      </c>
      <c r="C1009" s="25"/>
      <c r="D1009" s="5" t="s">
        <v>58</v>
      </c>
      <c r="E1009" s="8">
        <v>320</v>
      </c>
      <c r="F1009" s="8">
        <v>330</v>
      </c>
      <c r="G1009" s="8">
        <v>105600</v>
      </c>
    </row>
    <row r="1010" spans="1:7" ht="24.95" customHeight="1" x14ac:dyDescent="0.15">
      <c r="A1010" s="24" t="s">
        <v>614</v>
      </c>
      <c r="B1010" s="24"/>
      <c r="C1010" s="24"/>
      <c r="D1010" s="24"/>
      <c r="E1010" s="10">
        <f>SUBTOTAL(9,E1009:E1009)</f>
        <v>320</v>
      </c>
      <c r="F1010" s="10" t="s">
        <v>552</v>
      </c>
      <c r="G1010" s="10">
        <f>SUBTOTAL(9,G1009:G1009)</f>
        <v>105600</v>
      </c>
    </row>
    <row r="1011" spans="1:7" ht="20.100000000000001" customHeight="1" x14ac:dyDescent="0.15">
      <c r="A1011" s="5" t="s">
        <v>1147</v>
      </c>
      <c r="B1011" s="25" t="s">
        <v>939</v>
      </c>
      <c r="C1011" s="25"/>
      <c r="D1011" s="5" t="s">
        <v>58</v>
      </c>
      <c r="E1011" s="8">
        <v>400</v>
      </c>
      <c r="F1011" s="8">
        <v>250</v>
      </c>
      <c r="G1011" s="8">
        <v>100000</v>
      </c>
    </row>
    <row r="1012" spans="1:7" ht="24.95" customHeight="1" x14ac:dyDescent="0.15">
      <c r="A1012" s="24" t="s">
        <v>614</v>
      </c>
      <c r="B1012" s="24"/>
      <c r="C1012" s="24"/>
      <c r="D1012" s="24"/>
      <c r="E1012" s="10">
        <f>SUBTOTAL(9,E1011:E1011)</f>
        <v>400</v>
      </c>
      <c r="F1012" s="10" t="s">
        <v>552</v>
      </c>
      <c r="G1012" s="10">
        <f>SUBTOTAL(9,G1011:G1011)</f>
        <v>100000</v>
      </c>
    </row>
    <row r="1013" spans="1:7" ht="39.950000000000003" customHeight="1" x14ac:dyDescent="0.15">
      <c r="A1013" s="5" t="s">
        <v>1148</v>
      </c>
      <c r="B1013" s="25" t="s">
        <v>1149</v>
      </c>
      <c r="C1013" s="25"/>
      <c r="D1013" s="5" t="s">
        <v>58</v>
      </c>
      <c r="E1013" s="8">
        <v>1500</v>
      </c>
      <c r="F1013" s="8">
        <v>67.953333000000001</v>
      </c>
      <c r="G1013" s="8">
        <v>101930</v>
      </c>
    </row>
    <row r="1014" spans="1:7" ht="24.95" customHeight="1" x14ac:dyDescent="0.15">
      <c r="A1014" s="24" t="s">
        <v>614</v>
      </c>
      <c r="B1014" s="24"/>
      <c r="C1014" s="24"/>
      <c r="D1014" s="24"/>
      <c r="E1014" s="10">
        <f>SUBTOTAL(9,E1013:E1013)</f>
        <v>1500</v>
      </c>
      <c r="F1014" s="10" t="s">
        <v>552</v>
      </c>
      <c r="G1014" s="10">
        <f>SUBTOTAL(9,G1013:G1013)</f>
        <v>101930</v>
      </c>
    </row>
    <row r="1015" spans="1:7" ht="39.950000000000003" customHeight="1" x14ac:dyDescent="0.15">
      <c r="A1015" s="5" t="s">
        <v>1150</v>
      </c>
      <c r="B1015" s="25" t="s">
        <v>931</v>
      </c>
      <c r="C1015" s="25"/>
      <c r="D1015" s="5" t="s">
        <v>58</v>
      </c>
      <c r="E1015" s="8">
        <v>30</v>
      </c>
      <c r="F1015" s="8">
        <v>323.86</v>
      </c>
      <c r="G1015" s="8">
        <v>9715.7999999999993</v>
      </c>
    </row>
    <row r="1016" spans="1:7" ht="24.95" customHeight="1" x14ac:dyDescent="0.15">
      <c r="A1016" s="24" t="s">
        <v>614</v>
      </c>
      <c r="B1016" s="24"/>
      <c r="C1016" s="24"/>
      <c r="D1016" s="24"/>
      <c r="E1016" s="10">
        <f>SUBTOTAL(9,E1015:E1015)</f>
        <v>30</v>
      </c>
      <c r="F1016" s="10" t="s">
        <v>552</v>
      </c>
      <c r="G1016" s="10">
        <f>SUBTOTAL(9,G1015:G1015)</f>
        <v>9715.7999999999993</v>
      </c>
    </row>
    <row r="1017" spans="1:7" ht="60" customHeight="1" x14ac:dyDescent="0.15">
      <c r="A1017" s="5" t="s">
        <v>1151</v>
      </c>
      <c r="B1017" s="25" t="s">
        <v>950</v>
      </c>
      <c r="C1017" s="25"/>
      <c r="D1017" s="5" t="s">
        <v>58</v>
      </c>
      <c r="E1017" s="8">
        <v>200</v>
      </c>
      <c r="F1017" s="8">
        <v>31.11</v>
      </c>
      <c r="G1017" s="8">
        <v>6222</v>
      </c>
    </row>
    <row r="1018" spans="1:7" ht="39.950000000000003" customHeight="1" x14ac:dyDescent="0.15">
      <c r="A1018" s="5" t="s">
        <v>1151</v>
      </c>
      <c r="B1018" s="25" t="s">
        <v>949</v>
      </c>
      <c r="C1018" s="25"/>
      <c r="D1018" s="5" t="s">
        <v>58</v>
      </c>
      <c r="E1018" s="8">
        <v>3</v>
      </c>
      <c r="F1018" s="8">
        <v>3461.19</v>
      </c>
      <c r="G1018" s="8">
        <v>10383.57</v>
      </c>
    </row>
    <row r="1019" spans="1:7" ht="24.95" customHeight="1" x14ac:dyDescent="0.15">
      <c r="A1019" s="24" t="s">
        <v>614</v>
      </c>
      <c r="B1019" s="24"/>
      <c r="C1019" s="24"/>
      <c r="D1019" s="24"/>
      <c r="E1019" s="10">
        <f>SUBTOTAL(9,E1017:E1018)</f>
        <v>203</v>
      </c>
      <c r="F1019" s="10" t="s">
        <v>552</v>
      </c>
      <c r="G1019" s="10">
        <f>SUBTOTAL(9,G1017:G1018)</f>
        <v>16605.57</v>
      </c>
    </row>
    <row r="1020" spans="1:7" ht="24.95" customHeight="1" x14ac:dyDescent="0.15">
      <c r="A1020" s="24" t="s">
        <v>615</v>
      </c>
      <c r="B1020" s="24"/>
      <c r="C1020" s="24"/>
      <c r="D1020" s="24"/>
      <c r="E1020" s="24"/>
      <c r="F1020" s="24"/>
      <c r="G1020" s="10">
        <f>SUBTOTAL(9,G996:G1019)</f>
        <v>1281079.2000000002</v>
      </c>
    </row>
    <row r="1021" spans="1:7" ht="24.95" customHeight="1" x14ac:dyDescent="0.15"/>
    <row r="1022" spans="1:7" ht="20.100000000000001" customHeight="1" x14ac:dyDescent="0.15">
      <c r="A1022" s="22" t="s">
        <v>426</v>
      </c>
      <c r="B1022" s="22"/>
      <c r="C1022" s="23" t="s">
        <v>289</v>
      </c>
      <c r="D1022" s="23"/>
      <c r="E1022" s="23"/>
      <c r="F1022" s="23"/>
      <c r="G1022" s="23"/>
    </row>
    <row r="1023" spans="1:7" ht="20.100000000000001" customHeight="1" x14ac:dyDescent="0.15">
      <c r="A1023" s="22" t="s">
        <v>427</v>
      </c>
      <c r="B1023" s="22"/>
      <c r="C1023" s="23" t="s">
        <v>428</v>
      </c>
      <c r="D1023" s="23"/>
      <c r="E1023" s="23"/>
      <c r="F1023" s="23"/>
      <c r="G1023" s="23"/>
    </row>
    <row r="1024" spans="1:7" ht="24.95" customHeight="1" x14ac:dyDescent="0.15">
      <c r="A1024" s="22" t="s">
        <v>429</v>
      </c>
      <c r="B1024" s="22"/>
      <c r="C1024" s="23" t="s">
        <v>404</v>
      </c>
      <c r="D1024" s="23"/>
      <c r="E1024" s="23"/>
      <c r="F1024" s="23"/>
      <c r="G1024" s="23"/>
    </row>
    <row r="1025" spans="1:7" ht="15" customHeight="1" x14ac:dyDescent="0.15"/>
    <row r="1026" spans="1:7" ht="24.95" customHeight="1" x14ac:dyDescent="0.15">
      <c r="A1026" s="15" t="s">
        <v>637</v>
      </c>
      <c r="B1026" s="15"/>
      <c r="C1026" s="15"/>
      <c r="D1026" s="15"/>
      <c r="E1026" s="15"/>
      <c r="F1026" s="15"/>
      <c r="G1026" s="15"/>
    </row>
    <row r="1027" spans="1:7" ht="15" customHeight="1" x14ac:dyDescent="0.15"/>
    <row r="1028" spans="1:7" ht="50.1" customHeight="1" x14ac:dyDescent="0.15">
      <c r="A1028" s="5" t="s">
        <v>335</v>
      </c>
      <c r="B1028" s="20" t="s">
        <v>565</v>
      </c>
      <c r="C1028" s="20"/>
      <c r="D1028" s="5" t="s">
        <v>608</v>
      </c>
      <c r="E1028" s="5" t="s">
        <v>609</v>
      </c>
      <c r="F1028" s="5" t="s">
        <v>610</v>
      </c>
      <c r="G1028" s="5" t="s">
        <v>611</v>
      </c>
    </row>
    <row r="1029" spans="1:7" ht="15" customHeight="1" x14ac:dyDescent="0.15">
      <c r="A1029" s="5">
        <v>1</v>
      </c>
      <c r="B1029" s="20">
        <v>2</v>
      </c>
      <c r="C1029" s="20"/>
      <c r="D1029" s="5">
        <v>3</v>
      </c>
      <c r="E1029" s="5">
        <v>4</v>
      </c>
      <c r="F1029" s="5">
        <v>5</v>
      </c>
      <c r="G1029" s="5">
        <v>6</v>
      </c>
    </row>
    <row r="1030" spans="1:7" ht="39.950000000000003" customHeight="1" x14ac:dyDescent="0.15">
      <c r="A1030" s="5" t="s">
        <v>1139</v>
      </c>
      <c r="B1030" s="25" t="s">
        <v>961</v>
      </c>
      <c r="C1030" s="25"/>
      <c r="D1030" s="5" t="s">
        <v>58</v>
      </c>
      <c r="E1030" s="8">
        <v>50</v>
      </c>
      <c r="F1030" s="8">
        <v>117.34</v>
      </c>
      <c r="G1030" s="8">
        <v>5867</v>
      </c>
    </row>
    <row r="1031" spans="1:7" ht="24.95" customHeight="1" x14ac:dyDescent="0.15">
      <c r="A1031" s="24" t="s">
        <v>614</v>
      </c>
      <c r="B1031" s="24"/>
      <c r="C1031" s="24"/>
      <c r="D1031" s="24"/>
      <c r="E1031" s="10">
        <f>SUBTOTAL(9,E1030:E1030)</f>
        <v>50</v>
      </c>
      <c r="F1031" s="10" t="s">
        <v>552</v>
      </c>
      <c r="G1031" s="10">
        <f>SUBTOTAL(9,G1030:G1030)</f>
        <v>5867</v>
      </c>
    </row>
    <row r="1032" spans="1:7" ht="24.95" customHeight="1" x14ac:dyDescent="0.15">
      <c r="A1032" s="24" t="s">
        <v>615</v>
      </c>
      <c r="B1032" s="24"/>
      <c r="C1032" s="24"/>
      <c r="D1032" s="24"/>
      <c r="E1032" s="24"/>
      <c r="F1032" s="24"/>
      <c r="G1032" s="10">
        <f>SUBTOTAL(9,G1030:G1031)</f>
        <v>5867</v>
      </c>
    </row>
    <row r="1033" spans="1:7" ht="24.95" customHeight="1" x14ac:dyDescent="0.15"/>
    <row r="1034" spans="1:7" ht="20.100000000000001" customHeight="1" x14ac:dyDescent="0.15">
      <c r="A1034" s="22" t="s">
        <v>426</v>
      </c>
      <c r="B1034" s="22"/>
      <c r="C1034" s="23" t="s">
        <v>289</v>
      </c>
      <c r="D1034" s="23"/>
      <c r="E1034" s="23"/>
      <c r="F1034" s="23"/>
      <c r="G1034" s="23"/>
    </row>
    <row r="1035" spans="1:7" ht="20.100000000000001" customHeight="1" x14ac:dyDescent="0.15">
      <c r="A1035" s="22" t="s">
        <v>427</v>
      </c>
      <c r="B1035" s="22"/>
      <c r="C1035" s="23" t="s">
        <v>962</v>
      </c>
      <c r="D1035" s="23"/>
      <c r="E1035" s="23"/>
      <c r="F1035" s="23"/>
      <c r="G1035" s="23"/>
    </row>
    <row r="1036" spans="1:7" ht="24.95" customHeight="1" x14ac:dyDescent="0.15">
      <c r="A1036" s="22" t="s">
        <v>429</v>
      </c>
      <c r="B1036" s="22"/>
      <c r="C1036" s="23" t="s">
        <v>404</v>
      </c>
      <c r="D1036" s="23"/>
      <c r="E1036" s="23"/>
      <c r="F1036" s="23"/>
      <c r="G1036" s="23"/>
    </row>
    <row r="1037" spans="1:7" ht="15" customHeight="1" x14ac:dyDescent="0.15"/>
    <row r="1038" spans="1:7" ht="24.95" customHeight="1" x14ac:dyDescent="0.15">
      <c r="A1038" s="15" t="s">
        <v>623</v>
      </c>
      <c r="B1038" s="15"/>
      <c r="C1038" s="15"/>
      <c r="D1038" s="15"/>
      <c r="E1038" s="15"/>
      <c r="F1038" s="15"/>
      <c r="G1038" s="15"/>
    </row>
    <row r="1039" spans="1:7" ht="15" customHeight="1" x14ac:dyDescent="0.15"/>
    <row r="1040" spans="1:7" ht="50.1" customHeight="1" x14ac:dyDescent="0.15">
      <c r="A1040" s="5" t="s">
        <v>335</v>
      </c>
      <c r="B1040" s="20" t="s">
        <v>565</v>
      </c>
      <c r="C1040" s="20"/>
      <c r="D1040" s="5" t="s">
        <v>608</v>
      </c>
      <c r="E1040" s="5" t="s">
        <v>609</v>
      </c>
      <c r="F1040" s="5" t="s">
        <v>610</v>
      </c>
      <c r="G1040" s="5" t="s">
        <v>611</v>
      </c>
    </row>
    <row r="1041" spans="1:7" ht="15" customHeight="1" x14ac:dyDescent="0.15">
      <c r="A1041" s="5">
        <v>1</v>
      </c>
      <c r="B1041" s="20">
        <v>2</v>
      </c>
      <c r="C1041" s="20"/>
      <c r="D1041" s="5">
        <v>3</v>
      </c>
      <c r="E1041" s="5">
        <v>4</v>
      </c>
      <c r="F1041" s="5">
        <v>5</v>
      </c>
      <c r="G1041" s="5">
        <v>6</v>
      </c>
    </row>
    <row r="1042" spans="1:7" ht="60" customHeight="1" x14ac:dyDescent="0.15">
      <c r="A1042" s="5" t="s">
        <v>1152</v>
      </c>
      <c r="B1042" s="25" t="s">
        <v>1153</v>
      </c>
      <c r="C1042" s="25"/>
      <c r="D1042" s="5" t="s">
        <v>58</v>
      </c>
      <c r="E1042" s="8">
        <v>8</v>
      </c>
      <c r="F1042" s="8">
        <v>83161.600000000006</v>
      </c>
      <c r="G1042" s="8">
        <v>665292.80000000005</v>
      </c>
    </row>
    <row r="1043" spans="1:7" ht="24.95" customHeight="1" x14ac:dyDescent="0.15">
      <c r="A1043" s="24" t="s">
        <v>614</v>
      </c>
      <c r="B1043" s="24"/>
      <c r="C1043" s="24"/>
      <c r="D1043" s="24"/>
      <c r="E1043" s="10">
        <f>SUBTOTAL(9,E1042:E1042)</f>
        <v>8</v>
      </c>
      <c r="F1043" s="10" t="s">
        <v>552</v>
      </c>
      <c r="G1043" s="10">
        <f>SUBTOTAL(9,G1042:G1042)</f>
        <v>665292.80000000005</v>
      </c>
    </row>
    <row r="1044" spans="1:7" ht="24.95" customHeight="1" x14ac:dyDescent="0.15">
      <c r="A1044" s="24" t="s">
        <v>615</v>
      </c>
      <c r="B1044" s="24"/>
      <c r="C1044" s="24"/>
      <c r="D1044" s="24"/>
      <c r="E1044" s="24"/>
      <c r="F1044" s="24"/>
      <c r="G1044" s="10">
        <f>SUBTOTAL(9,G1042:G1043)</f>
        <v>665292.80000000005</v>
      </c>
    </row>
    <row r="1045" spans="1:7" ht="24.95" customHeight="1" x14ac:dyDescent="0.15"/>
    <row r="1046" spans="1:7" ht="20.100000000000001" customHeight="1" x14ac:dyDescent="0.15">
      <c r="A1046" s="22" t="s">
        <v>426</v>
      </c>
      <c r="B1046" s="22"/>
      <c r="C1046" s="23" t="s">
        <v>302</v>
      </c>
      <c r="D1046" s="23"/>
      <c r="E1046" s="23"/>
      <c r="F1046" s="23"/>
      <c r="G1046" s="23"/>
    </row>
    <row r="1047" spans="1:7" ht="20.100000000000001" customHeight="1" x14ac:dyDescent="0.15">
      <c r="A1047" s="22" t="s">
        <v>427</v>
      </c>
      <c r="B1047" s="22"/>
      <c r="C1047" s="23" t="s">
        <v>553</v>
      </c>
      <c r="D1047" s="23"/>
      <c r="E1047" s="23"/>
      <c r="F1047" s="23"/>
      <c r="G1047" s="23"/>
    </row>
    <row r="1048" spans="1:7" ht="24.95" customHeight="1" x14ac:dyDescent="0.15">
      <c r="A1048" s="22" t="s">
        <v>429</v>
      </c>
      <c r="B1048" s="22"/>
      <c r="C1048" s="23" t="s">
        <v>404</v>
      </c>
      <c r="D1048" s="23"/>
      <c r="E1048" s="23"/>
      <c r="F1048" s="23"/>
      <c r="G1048" s="23"/>
    </row>
    <row r="1049" spans="1:7" ht="15" customHeight="1" x14ac:dyDescent="0.15"/>
    <row r="1050" spans="1:7" ht="24.95" customHeight="1" x14ac:dyDescent="0.15">
      <c r="A1050" s="15" t="s">
        <v>607</v>
      </c>
      <c r="B1050" s="15"/>
      <c r="C1050" s="15"/>
      <c r="D1050" s="15"/>
      <c r="E1050" s="15"/>
      <c r="F1050" s="15"/>
      <c r="G1050" s="15"/>
    </row>
    <row r="1051" spans="1:7" ht="15" customHeight="1" x14ac:dyDescent="0.15"/>
    <row r="1052" spans="1:7" ht="50.1" customHeight="1" x14ac:dyDescent="0.15">
      <c r="A1052" s="5" t="s">
        <v>335</v>
      </c>
      <c r="B1052" s="20" t="s">
        <v>565</v>
      </c>
      <c r="C1052" s="20"/>
      <c r="D1052" s="5" t="s">
        <v>608</v>
      </c>
      <c r="E1052" s="5" t="s">
        <v>609</v>
      </c>
      <c r="F1052" s="5" t="s">
        <v>610</v>
      </c>
      <c r="G1052" s="5" t="s">
        <v>611</v>
      </c>
    </row>
    <row r="1053" spans="1:7" ht="15" customHeight="1" x14ac:dyDescent="0.15">
      <c r="A1053" s="5">
        <v>1</v>
      </c>
      <c r="B1053" s="20">
        <v>2</v>
      </c>
      <c r="C1053" s="20"/>
      <c r="D1053" s="5">
        <v>3</v>
      </c>
      <c r="E1053" s="5">
        <v>4</v>
      </c>
      <c r="F1053" s="5">
        <v>5</v>
      </c>
      <c r="G1053" s="5">
        <v>6</v>
      </c>
    </row>
    <row r="1054" spans="1:7" ht="39.950000000000003" customHeight="1" x14ac:dyDescent="0.15">
      <c r="A1054" s="5" t="s">
        <v>1154</v>
      </c>
      <c r="B1054" s="25" t="s">
        <v>967</v>
      </c>
      <c r="C1054" s="25"/>
      <c r="D1054" s="5" t="s">
        <v>58</v>
      </c>
      <c r="E1054" s="8">
        <v>107727.27273</v>
      </c>
      <c r="F1054" s="8">
        <v>5.5</v>
      </c>
      <c r="G1054" s="8">
        <v>592500</v>
      </c>
    </row>
    <row r="1055" spans="1:7" ht="24.95" customHeight="1" x14ac:dyDescent="0.15">
      <c r="A1055" s="24" t="s">
        <v>614</v>
      </c>
      <c r="B1055" s="24"/>
      <c r="C1055" s="24"/>
      <c r="D1055" s="24"/>
      <c r="E1055" s="10">
        <f>SUBTOTAL(9,E1054:E1054)</f>
        <v>107727.27273</v>
      </c>
      <c r="F1055" s="10" t="s">
        <v>552</v>
      </c>
      <c r="G1055" s="10">
        <f>SUBTOTAL(9,G1054:G1054)</f>
        <v>592500</v>
      </c>
    </row>
    <row r="1056" spans="1:7" ht="24.95" customHeight="1" x14ac:dyDescent="0.15">
      <c r="A1056" s="24" t="s">
        <v>615</v>
      </c>
      <c r="B1056" s="24"/>
      <c r="C1056" s="24"/>
      <c r="D1056" s="24"/>
      <c r="E1056" s="24"/>
      <c r="F1056" s="24"/>
      <c r="G1056" s="10">
        <f>SUBTOTAL(9,G1054:G1055)</f>
        <v>592500</v>
      </c>
    </row>
    <row r="1057" spans="1:7" ht="24.95" customHeight="1" x14ac:dyDescent="0.15"/>
    <row r="1058" spans="1:7" ht="20.100000000000001" customHeight="1" x14ac:dyDescent="0.15">
      <c r="A1058" s="22" t="s">
        <v>426</v>
      </c>
      <c r="B1058" s="22"/>
      <c r="C1058" s="23" t="s">
        <v>302</v>
      </c>
      <c r="D1058" s="23"/>
      <c r="E1058" s="23"/>
      <c r="F1058" s="23"/>
      <c r="G1058" s="23"/>
    </row>
    <row r="1059" spans="1:7" ht="20.100000000000001" customHeight="1" x14ac:dyDescent="0.15">
      <c r="A1059" s="22" t="s">
        <v>427</v>
      </c>
      <c r="B1059" s="22"/>
      <c r="C1059" s="23" t="s">
        <v>428</v>
      </c>
      <c r="D1059" s="23"/>
      <c r="E1059" s="23"/>
      <c r="F1059" s="23"/>
      <c r="G1059" s="23"/>
    </row>
    <row r="1060" spans="1:7" ht="24.95" customHeight="1" x14ac:dyDescent="0.15">
      <c r="A1060" s="22" t="s">
        <v>429</v>
      </c>
      <c r="B1060" s="22"/>
      <c r="C1060" s="23" t="s">
        <v>404</v>
      </c>
      <c r="D1060" s="23"/>
      <c r="E1060" s="23"/>
      <c r="F1060" s="23"/>
      <c r="G1060" s="23"/>
    </row>
    <row r="1061" spans="1:7" ht="15" customHeight="1" x14ac:dyDescent="0.15"/>
    <row r="1062" spans="1:7" ht="24.95" customHeight="1" x14ac:dyDescent="0.15">
      <c r="A1062" s="15" t="s">
        <v>607</v>
      </c>
      <c r="B1062" s="15"/>
      <c r="C1062" s="15"/>
      <c r="D1062" s="15"/>
      <c r="E1062" s="15"/>
      <c r="F1062" s="15"/>
      <c r="G1062" s="15"/>
    </row>
    <row r="1063" spans="1:7" ht="15" customHeight="1" x14ac:dyDescent="0.15"/>
    <row r="1064" spans="1:7" ht="50.1" customHeight="1" x14ac:dyDescent="0.15">
      <c r="A1064" s="5" t="s">
        <v>335</v>
      </c>
      <c r="B1064" s="20" t="s">
        <v>565</v>
      </c>
      <c r="C1064" s="20"/>
      <c r="D1064" s="5" t="s">
        <v>608</v>
      </c>
      <c r="E1064" s="5" t="s">
        <v>609</v>
      </c>
      <c r="F1064" s="5" t="s">
        <v>610</v>
      </c>
      <c r="G1064" s="5" t="s">
        <v>611</v>
      </c>
    </row>
    <row r="1065" spans="1:7" ht="15" customHeight="1" x14ac:dyDescent="0.15">
      <c r="A1065" s="5">
        <v>1</v>
      </c>
      <c r="B1065" s="20">
        <v>2</v>
      </c>
      <c r="C1065" s="20"/>
      <c r="D1065" s="5">
        <v>3</v>
      </c>
      <c r="E1065" s="5">
        <v>4</v>
      </c>
      <c r="F1065" s="5">
        <v>5</v>
      </c>
      <c r="G1065" s="5">
        <v>6</v>
      </c>
    </row>
    <row r="1066" spans="1:7" ht="39.950000000000003" customHeight="1" x14ac:dyDescent="0.15">
      <c r="A1066" s="5" t="s">
        <v>1155</v>
      </c>
      <c r="B1066" s="25" t="s">
        <v>968</v>
      </c>
      <c r="C1066" s="25"/>
      <c r="D1066" s="5" t="s">
        <v>58</v>
      </c>
      <c r="E1066" s="8">
        <v>110000</v>
      </c>
      <c r="F1066" s="8">
        <v>5.5</v>
      </c>
      <c r="G1066" s="8">
        <v>605000</v>
      </c>
    </row>
    <row r="1067" spans="1:7" ht="24.95" customHeight="1" x14ac:dyDescent="0.15">
      <c r="A1067" s="24" t="s">
        <v>614</v>
      </c>
      <c r="B1067" s="24"/>
      <c r="C1067" s="24"/>
      <c r="D1067" s="24"/>
      <c r="E1067" s="10">
        <f>SUBTOTAL(9,E1066:E1066)</f>
        <v>110000</v>
      </c>
      <c r="F1067" s="10" t="s">
        <v>552</v>
      </c>
      <c r="G1067" s="10">
        <f>SUBTOTAL(9,G1066:G1066)</f>
        <v>605000</v>
      </c>
    </row>
    <row r="1068" spans="1:7" ht="39.950000000000003" customHeight="1" x14ac:dyDescent="0.15">
      <c r="A1068" s="5" t="s">
        <v>1154</v>
      </c>
      <c r="B1068" s="25" t="s">
        <v>967</v>
      </c>
      <c r="C1068" s="25"/>
      <c r="D1068" s="5" t="s">
        <v>58</v>
      </c>
      <c r="E1068" s="8">
        <v>146818.18182</v>
      </c>
      <c r="F1068" s="8">
        <v>5.5</v>
      </c>
      <c r="G1068" s="8">
        <v>807500</v>
      </c>
    </row>
    <row r="1069" spans="1:7" ht="24.95" customHeight="1" x14ac:dyDescent="0.15">
      <c r="A1069" s="24" t="s">
        <v>614</v>
      </c>
      <c r="B1069" s="24"/>
      <c r="C1069" s="24"/>
      <c r="D1069" s="24"/>
      <c r="E1069" s="10">
        <f>SUBTOTAL(9,E1068:E1068)</f>
        <v>146818.18182</v>
      </c>
      <c r="F1069" s="10" t="s">
        <v>552</v>
      </c>
      <c r="G1069" s="10">
        <f>SUBTOTAL(9,G1068:G1068)</f>
        <v>807500</v>
      </c>
    </row>
    <row r="1070" spans="1:7" ht="60" customHeight="1" x14ac:dyDescent="0.15">
      <c r="A1070" s="5" t="s">
        <v>1156</v>
      </c>
      <c r="B1070" s="25" t="s">
        <v>1157</v>
      </c>
      <c r="C1070" s="25"/>
      <c r="D1070" s="5" t="s">
        <v>58</v>
      </c>
      <c r="E1070" s="8">
        <v>414.54</v>
      </c>
      <c r="F1070" s="8">
        <v>2692.09</v>
      </c>
      <c r="G1070" s="8">
        <v>1115978.99</v>
      </c>
    </row>
    <row r="1071" spans="1:7" ht="60" customHeight="1" x14ac:dyDescent="0.15">
      <c r="A1071" s="5" t="s">
        <v>1156</v>
      </c>
      <c r="B1071" s="25" t="s">
        <v>1158</v>
      </c>
      <c r="C1071" s="25"/>
      <c r="D1071" s="5" t="s">
        <v>58</v>
      </c>
      <c r="E1071" s="8">
        <v>471.388776006</v>
      </c>
      <c r="F1071" s="8">
        <v>2692.09</v>
      </c>
      <c r="G1071" s="8">
        <v>1269021.01</v>
      </c>
    </row>
    <row r="1072" spans="1:7" ht="24.95" customHeight="1" x14ac:dyDescent="0.15">
      <c r="A1072" s="24" t="s">
        <v>614</v>
      </c>
      <c r="B1072" s="24"/>
      <c r="C1072" s="24"/>
      <c r="D1072" s="24"/>
      <c r="E1072" s="10">
        <f>SUBTOTAL(9,E1070:E1071)</f>
        <v>885.92877600600002</v>
      </c>
      <c r="F1072" s="10" t="s">
        <v>552</v>
      </c>
      <c r="G1072" s="10">
        <f>SUBTOTAL(9,G1070:G1071)</f>
        <v>2385000</v>
      </c>
    </row>
    <row r="1073" spans="1:7" ht="24.95" customHeight="1" x14ac:dyDescent="0.15">
      <c r="A1073" s="24" t="s">
        <v>615</v>
      </c>
      <c r="B1073" s="24"/>
      <c r="C1073" s="24"/>
      <c r="D1073" s="24"/>
      <c r="E1073" s="24"/>
      <c r="F1073" s="24"/>
      <c r="G1073" s="10">
        <f>SUBTOTAL(9,G1066:G1072)</f>
        <v>3797500</v>
      </c>
    </row>
    <row r="1074" spans="1:7" ht="24.95" customHeight="1" x14ac:dyDescent="0.15"/>
    <row r="1075" spans="1:7" ht="20.100000000000001" customHeight="1" x14ac:dyDescent="0.15">
      <c r="A1075" s="22" t="s">
        <v>426</v>
      </c>
      <c r="B1075" s="22"/>
      <c r="C1075" s="23" t="s">
        <v>289</v>
      </c>
      <c r="D1075" s="23"/>
      <c r="E1075" s="23"/>
      <c r="F1075" s="23"/>
      <c r="G1075" s="23"/>
    </row>
    <row r="1076" spans="1:7" ht="20.100000000000001" customHeight="1" x14ac:dyDescent="0.15">
      <c r="A1076" s="22" t="s">
        <v>427</v>
      </c>
      <c r="B1076" s="22"/>
      <c r="C1076" s="23" t="s">
        <v>428</v>
      </c>
      <c r="D1076" s="23"/>
      <c r="E1076" s="23"/>
      <c r="F1076" s="23"/>
      <c r="G1076" s="23"/>
    </row>
    <row r="1077" spans="1:7" ht="24.95" customHeight="1" x14ac:dyDescent="0.15">
      <c r="A1077" s="22" t="s">
        <v>429</v>
      </c>
      <c r="B1077" s="22"/>
      <c r="C1077" s="23" t="s">
        <v>407</v>
      </c>
      <c r="D1077" s="23"/>
      <c r="E1077" s="23"/>
      <c r="F1077" s="23"/>
      <c r="G1077" s="23"/>
    </row>
    <row r="1078" spans="1:7" ht="15" customHeight="1" x14ac:dyDescent="0.15"/>
    <row r="1079" spans="1:7" ht="24.95" customHeight="1" x14ac:dyDescent="0.15">
      <c r="A1079" s="15" t="s">
        <v>642</v>
      </c>
      <c r="B1079" s="15"/>
      <c r="C1079" s="15"/>
      <c r="D1079" s="15"/>
      <c r="E1079" s="15"/>
      <c r="F1079" s="15"/>
      <c r="G1079" s="15"/>
    </row>
    <row r="1080" spans="1:7" ht="15" customHeight="1" x14ac:dyDescent="0.15"/>
    <row r="1081" spans="1:7" ht="50.1" customHeight="1" x14ac:dyDescent="0.15">
      <c r="A1081" s="5" t="s">
        <v>335</v>
      </c>
      <c r="B1081" s="20" t="s">
        <v>565</v>
      </c>
      <c r="C1081" s="20"/>
      <c r="D1081" s="5" t="s">
        <v>608</v>
      </c>
      <c r="E1081" s="5" t="s">
        <v>609</v>
      </c>
      <c r="F1081" s="5" t="s">
        <v>610</v>
      </c>
      <c r="G1081" s="5" t="s">
        <v>611</v>
      </c>
    </row>
    <row r="1082" spans="1:7" ht="15" customHeight="1" x14ac:dyDescent="0.15">
      <c r="A1082" s="5">
        <v>1</v>
      </c>
      <c r="B1082" s="20">
        <v>2</v>
      </c>
      <c r="C1082" s="20"/>
      <c r="D1082" s="5">
        <v>3</v>
      </c>
      <c r="E1082" s="5">
        <v>4</v>
      </c>
      <c r="F1082" s="5">
        <v>5</v>
      </c>
      <c r="G1082" s="5">
        <v>6</v>
      </c>
    </row>
    <row r="1083" spans="1:7" ht="60" customHeight="1" x14ac:dyDescent="0.15">
      <c r="A1083" s="5" t="s">
        <v>1159</v>
      </c>
      <c r="B1083" s="25" t="s">
        <v>1160</v>
      </c>
      <c r="C1083" s="25"/>
      <c r="D1083" s="5" t="s">
        <v>58</v>
      </c>
      <c r="E1083" s="8">
        <v>12</v>
      </c>
      <c r="F1083" s="8">
        <v>17500</v>
      </c>
      <c r="G1083" s="8">
        <v>210000</v>
      </c>
    </row>
    <row r="1084" spans="1:7" ht="24.95" customHeight="1" x14ac:dyDescent="0.15">
      <c r="A1084" s="24" t="s">
        <v>614</v>
      </c>
      <c r="B1084" s="24"/>
      <c r="C1084" s="24"/>
      <c r="D1084" s="24"/>
      <c r="E1084" s="10">
        <f>SUBTOTAL(9,E1083:E1083)</f>
        <v>12</v>
      </c>
      <c r="F1084" s="10" t="s">
        <v>552</v>
      </c>
      <c r="G1084" s="10">
        <f>SUBTOTAL(9,G1083:G1083)</f>
        <v>210000</v>
      </c>
    </row>
    <row r="1085" spans="1:7" ht="60" customHeight="1" x14ac:dyDescent="0.15">
      <c r="A1085" s="5" t="s">
        <v>1161</v>
      </c>
      <c r="B1085" s="25" t="s">
        <v>1162</v>
      </c>
      <c r="C1085" s="25"/>
      <c r="D1085" s="5" t="s">
        <v>58</v>
      </c>
      <c r="E1085" s="8">
        <v>12</v>
      </c>
      <c r="F1085" s="8">
        <v>5700</v>
      </c>
      <c r="G1085" s="8">
        <v>68400</v>
      </c>
    </row>
    <row r="1086" spans="1:7" ht="24.95" customHeight="1" x14ac:dyDescent="0.15">
      <c r="A1086" s="24" t="s">
        <v>614</v>
      </c>
      <c r="B1086" s="24"/>
      <c r="C1086" s="24"/>
      <c r="D1086" s="24"/>
      <c r="E1086" s="10">
        <f>SUBTOTAL(9,E1085:E1085)</f>
        <v>12</v>
      </c>
      <c r="F1086" s="10" t="s">
        <v>552</v>
      </c>
      <c r="G1086" s="10">
        <f>SUBTOTAL(9,G1085:G1085)</f>
        <v>68400</v>
      </c>
    </row>
    <row r="1087" spans="1:7" ht="60" customHeight="1" x14ac:dyDescent="0.15">
      <c r="A1087" s="5" t="s">
        <v>1163</v>
      </c>
      <c r="B1087" s="25" t="s">
        <v>1164</v>
      </c>
      <c r="C1087" s="25"/>
      <c r="D1087" s="5" t="s">
        <v>58</v>
      </c>
      <c r="E1087" s="8">
        <v>12</v>
      </c>
      <c r="F1087" s="8">
        <v>7416.67</v>
      </c>
      <c r="G1087" s="8">
        <v>89000.04</v>
      </c>
    </row>
    <row r="1088" spans="1:7" ht="24.95" customHeight="1" x14ac:dyDescent="0.15">
      <c r="A1088" s="24" t="s">
        <v>614</v>
      </c>
      <c r="B1088" s="24"/>
      <c r="C1088" s="24"/>
      <c r="D1088" s="24"/>
      <c r="E1088" s="10">
        <f>SUBTOTAL(9,E1087:E1087)</f>
        <v>12</v>
      </c>
      <c r="F1088" s="10" t="s">
        <v>552</v>
      </c>
      <c r="G1088" s="10">
        <f>SUBTOTAL(9,G1087:G1087)</f>
        <v>89000.04</v>
      </c>
    </row>
    <row r="1089" spans="1:7" ht="80.099999999999994" customHeight="1" x14ac:dyDescent="0.15">
      <c r="A1089" s="5" t="s">
        <v>1165</v>
      </c>
      <c r="B1089" s="25" t="s">
        <v>647</v>
      </c>
      <c r="C1089" s="25"/>
      <c r="D1089" s="5" t="s">
        <v>58</v>
      </c>
      <c r="E1089" s="8">
        <v>1</v>
      </c>
      <c r="F1089" s="8">
        <v>4300</v>
      </c>
      <c r="G1089" s="8">
        <v>4300</v>
      </c>
    </row>
    <row r="1090" spans="1:7" ht="24.95" customHeight="1" x14ac:dyDescent="0.15">
      <c r="A1090" s="24" t="s">
        <v>614</v>
      </c>
      <c r="B1090" s="24"/>
      <c r="C1090" s="24"/>
      <c r="D1090" s="24"/>
      <c r="E1090" s="10">
        <f>SUBTOTAL(9,E1089:E1089)</f>
        <v>1</v>
      </c>
      <c r="F1090" s="10" t="s">
        <v>552</v>
      </c>
      <c r="G1090" s="10">
        <f>SUBTOTAL(9,G1089:G1089)</f>
        <v>4300</v>
      </c>
    </row>
    <row r="1091" spans="1:7" ht="24.95" customHeight="1" x14ac:dyDescent="0.15">
      <c r="A1091" s="24" t="s">
        <v>615</v>
      </c>
      <c r="B1091" s="24"/>
      <c r="C1091" s="24"/>
      <c r="D1091" s="24"/>
      <c r="E1091" s="24"/>
      <c r="F1091" s="24"/>
      <c r="G1091" s="10">
        <f>SUBTOTAL(9,G1083:G1090)</f>
        <v>371700.04</v>
      </c>
    </row>
    <row r="1092" spans="1:7" ht="24.95" customHeight="1" x14ac:dyDescent="0.15"/>
    <row r="1093" spans="1:7" ht="20.100000000000001" customHeight="1" x14ac:dyDescent="0.15">
      <c r="A1093" s="22" t="s">
        <v>426</v>
      </c>
      <c r="B1093" s="22"/>
      <c r="C1093" s="23" t="s">
        <v>289</v>
      </c>
      <c r="D1093" s="23"/>
      <c r="E1093" s="23"/>
      <c r="F1093" s="23"/>
      <c r="G1093" s="23"/>
    </row>
    <row r="1094" spans="1:7" ht="20.100000000000001" customHeight="1" x14ac:dyDescent="0.15">
      <c r="A1094" s="22" t="s">
        <v>427</v>
      </c>
      <c r="B1094" s="22"/>
      <c r="C1094" s="23" t="s">
        <v>428</v>
      </c>
      <c r="D1094" s="23"/>
      <c r="E1094" s="23"/>
      <c r="F1094" s="23"/>
      <c r="G1094" s="23"/>
    </row>
    <row r="1095" spans="1:7" ht="24.95" customHeight="1" x14ac:dyDescent="0.15">
      <c r="A1095" s="22" t="s">
        <v>429</v>
      </c>
      <c r="B1095" s="22"/>
      <c r="C1095" s="23" t="s">
        <v>407</v>
      </c>
      <c r="D1095" s="23"/>
      <c r="E1095" s="23"/>
      <c r="F1095" s="23"/>
      <c r="G1095" s="23"/>
    </row>
    <row r="1096" spans="1:7" ht="15" customHeight="1" x14ac:dyDescent="0.15"/>
    <row r="1097" spans="1:7" ht="24.95" customHeight="1" x14ac:dyDescent="0.15">
      <c r="A1097" s="15" t="s">
        <v>648</v>
      </c>
      <c r="B1097" s="15"/>
      <c r="C1097" s="15"/>
      <c r="D1097" s="15"/>
      <c r="E1097" s="15"/>
      <c r="F1097" s="15"/>
      <c r="G1097" s="15"/>
    </row>
    <row r="1098" spans="1:7" ht="15" customHeight="1" x14ac:dyDescent="0.15"/>
    <row r="1099" spans="1:7" ht="50.1" customHeight="1" x14ac:dyDescent="0.15">
      <c r="A1099" s="5" t="s">
        <v>335</v>
      </c>
      <c r="B1099" s="20" t="s">
        <v>565</v>
      </c>
      <c r="C1099" s="20"/>
      <c r="D1099" s="5" t="s">
        <v>608</v>
      </c>
      <c r="E1099" s="5" t="s">
        <v>609</v>
      </c>
      <c r="F1099" s="5" t="s">
        <v>610</v>
      </c>
      <c r="G1099" s="5" t="s">
        <v>611</v>
      </c>
    </row>
    <row r="1100" spans="1:7" ht="15" customHeight="1" x14ac:dyDescent="0.15">
      <c r="A1100" s="5">
        <v>1</v>
      </c>
      <c r="B1100" s="20">
        <v>2</v>
      </c>
      <c r="C1100" s="20"/>
      <c r="D1100" s="5">
        <v>3</v>
      </c>
      <c r="E1100" s="5">
        <v>4</v>
      </c>
      <c r="F1100" s="5">
        <v>5</v>
      </c>
      <c r="G1100" s="5">
        <v>6</v>
      </c>
    </row>
    <row r="1101" spans="1:7" ht="60" customHeight="1" x14ac:dyDescent="0.15">
      <c r="A1101" s="5" t="s">
        <v>1166</v>
      </c>
      <c r="B1101" s="25" t="s">
        <v>650</v>
      </c>
      <c r="C1101" s="25"/>
      <c r="D1101" s="5" t="s">
        <v>58</v>
      </c>
      <c r="E1101" s="8">
        <v>340</v>
      </c>
      <c r="F1101" s="8">
        <v>5050</v>
      </c>
      <c r="G1101" s="8">
        <v>1717000</v>
      </c>
    </row>
    <row r="1102" spans="1:7" ht="24.95" customHeight="1" x14ac:dyDescent="0.15">
      <c r="A1102" s="24" t="s">
        <v>614</v>
      </c>
      <c r="B1102" s="24"/>
      <c r="C1102" s="24"/>
      <c r="D1102" s="24"/>
      <c r="E1102" s="10">
        <f>SUBTOTAL(9,E1101:E1101)</f>
        <v>340</v>
      </c>
      <c r="F1102" s="10" t="s">
        <v>552</v>
      </c>
      <c r="G1102" s="10">
        <f>SUBTOTAL(9,G1101:G1101)</f>
        <v>1717000</v>
      </c>
    </row>
    <row r="1103" spans="1:7" ht="60" customHeight="1" x14ac:dyDescent="0.15">
      <c r="A1103" s="5" t="s">
        <v>1167</v>
      </c>
      <c r="B1103" s="25" t="s">
        <v>1168</v>
      </c>
      <c r="C1103" s="25"/>
      <c r="D1103" s="5" t="s">
        <v>58</v>
      </c>
      <c r="E1103" s="8">
        <v>192</v>
      </c>
      <c r="F1103" s="8">
        <v>5000</v>
      </c>
      <c r="G1103" s="8">
        <v>960000</v>
      </c>
    </row>
    <row r="1104" spans="1:7" ht="24.95" customHeight="1" x14ac:dyDescent="0.15">
      <c r="A1104" s="24" t="s">
        <v>614</v>
      </c>
      <c r="B1104" s="24"/>
      <c r="C1104" s="24"/>
      <c r="D1104" s="24"/>
      <c r="E1104" s="10">
        <f>SUBTOTAL(9,E1103:E1103)</f>
        <v>192</v>
      </c>
      <c r="F1104" s="10" t="s">
        <v>552</v>
      </c>
      <c r="G1104" s="10">
        <f>SUBTOTAL(9,G1103:G1103)</f>
        <v>960000</v>
      </c>
    </row>
    <row r="1105" spans="1:7" ht="60" customHeight="1" x14ac:dyDescent="0.15">
      <c r="A1105" s="5" t="s">
        <v>1169</v>
      </c>
      <c r="B1105" s="25" t="s">
        <v>654</v>
      </c>
      <c r="C1105" s="25"/>
      <c r="D1105" s="5" t="s">
        <v>58</v>
      </c>
      <c r="E1105" s="8">
        <v>73</v>
      </c>
      <c r="F1105" s="8">
        <v>8000</v>
      </c>
      <c r="G1105" s="8">
        <v>584000</v>
      </c>
    </row>
    <row r="1106" spans="1:7" ht="24.95" customHeight="1" x14ac:dyDescent="0.15">
      <c r="A1106" s="24" t="s">
        <v>614</v>
      </c>
      <c r="B1106" s="24"/>
      <c r="C1106" s="24"/>
      <c r="D1106" s="24"/>
      <c r="E1106" s="10">
        <f>SUBTOTAL(9,E1105:E1105)</f>
        <v>73</v>
      </c>
      <c r="F1106" s="10" t="s">
        <v>552</v>
      </c>
      <c r="G1106" s="10">
        <f>SUBTOTAL(9,G1105:G1105)</f>
        <v>584000</v>
      </c>
    </row>
    <row r="1107" spans="1:7" ht="60" customHeight="1" x14ac:dyDescent="0.15">
      <c r="A1107" s="5" t="s">
        <v>1170</v>
      </c>
      <c r="B1107" s="25" t="s">
        <v>1171</v>
      </c>
      <c r="C1107" s="25"/>
      <c r="D1107" s="5" t="s">
        <v>58</v>
      </c>
      <c r="E1107" s="8">
        <v>100</v>
      </c>
      <c r="F1107" s="8">
        <v>5020</v>
      </c>
      <c r="G1107" s="8">
        <v>502000</v>
      </c>
    </row>
    <row r="1108" spans="1:7" ht="24.95" customHeight="1" x14ac:dyDescent="0.15">
      <c r="A1108" s="24" t="s">
        <v>614</v>
      </c>
      <c r="B1108" s="24"/>
      <c r="C1108" s="24"/>
      <c r="D1108" s="24"/>
      <c r="E1108" s="10">
        <f>SUBTOTAL(9,E1107:E1107)</f>
        <v>100</v>
      </c>
      <c r="F1108" s="10" t="s">
        <v>552</v>
      </c>
      <c r="G1108" s="10">
        <f>SUBTOTAL(9,G1107:G1107)</f>
        <v>502000</v>
      </c>
    </row>
    <row r="1109" spans="1:7" ht="60" customHeight="1" x14ac:dyDescent="0.15">
      <c r="A1109" s="5" t="s">
        <v>1172</v>
      </c>
      <c r="B1109" s="25" t="s">
        <v>1173</v>
      </c>
      <c r="C1109" s="25"/>
      <c r="D1109" s="5" t="s">
        <v>58</v>
      </c>
      <c r="E1109" s="8">
        <v>100</v>
      </c>
      <c r="F1109" s="8">
        <v>5696</v>
      </c>
      <c r="G1109" s="8">
        <v>569600</v>
      </c>
    </row>
    <row r="1110" spans="1:7" ht="24.95" customHeight="1" x14ac:dyDescent="0.15">
      <c r="A1110" s="24" t="s">
        <v>614</v>
      </c>
      <c r="B1110" s="24"/>
      <c r="C1110" s="24"/>
      <c r="D1110" s="24"/>
      <c r="E1110" s="10">
        <f>SUBTOTAL(9,E1109:E1109)</f>
        <v>100</v>
      </c>
      <c r="F1110" s="10" t="s">
        <v>552</v>
      </c>
      <c r="G1110" s="10">
        <f>SUBTOTAL(9,G1109:G1109)</f>
        <v>569600</v>
      </c>
    </row>
    <row r="1111" spans="1:7" ht="60" customHeight="1" x14ac:dyDescent="0.15">
      <c r="A1111" s="5" t="s">
        <v>1174</v>
      </c>
      <c r="B1111" s="25" t="s">
        <v>1175</v>
      </c>
      <c r="C1111" s="25"/>
      <c r="D1111" s="5" t="s">
        <v>58</v>
      </c>
      <c r="E1111" s="8">
        <v>90</v>
      </c>
      <c r="F1111" s="8">
        <v>3000</v>
      </c>
      <c r="G1111" s="8">
        <v>270000</v>
      </c>
    </row>
    <row r="1112" spans="1:7" ht="60" customHeight="1" x14ac:dyDescent="0.15">
      <c r="A1112" s="5" t="s">
        <v>1174</v>
      </c>
      <c r="B1112" s="25" t="s">
        <v>1173</v>
      </c>
      <c r="C1112" s="25"/>
      <c r="D1112" s="5" t="s">
        <v>58</v>
      </c>
      <c r="E1112" s="8">
        <v>100</v>
      </c>
      <c r="F1112" s="8">
        <v>4480</v>
      </c>
      <c r="G1112" s="8">
        <v>448000</v>
      </c>
    </row>
    <row r="1113" spans="1:7" ht="24.95" customHeight="1" x14ac:dyDescent="0.15">
      <c r="A1113" s="24" t="s">
        <v>614</v>
      </c>
      <c r="B1113" s="24"/>
      <c r="C1113" s="24"/>
      <c r="D1113" s="24"/>
      <c r="E1113" s="10">
        <f>SUBTOTAL(9,E1111:E1112)</f>
        <v>190</v>
      </c>
      <c r="F1113" s="10" t="s">
        <v>552</v>
      </c>
      <c r="G1113" s="10">
        <f>SUBTOTAL(9,G1111:G1112)</f>
        <v>718000</v>
      </c>
    </row>
    <row r="1114" spans="1:7" ht="24.95" customHeight="1" x14ac:dyDescent="0.15">
      <c r="A1114" s="24" t="s">
        <v>615</v>
      </c>
      <c r="B1114" s="24"/>
      <c r="C1114" s="24"/>
      <c r="D1114" s="24"/>
      <c r="E1114" s="24"/>
      <c r="F1114" s="24"/>
      <c r="G1114" s="10">
        <f>SUBTOTAL(9,G1101:G1113)</f>
        <v>5050600</v>
      </c>
    </row>
    <row r="1115" spans="1:7" ht="24.95" customHeight="1" x14ac:dyDescent="0.15"/>
    <row r="1116" spans="1:7" ht="20.100000000000001" customHeight="1" x14ac:dyDescent="0.15">
      <c r="A1116" s="22" t="s">
        <v>426</v>
      </c>
      <c r="B1116" s="22"/>
      <c r="C1116" s="23" t="s">
        <v>289</v>
      </c>
      <c r="D1116" s="23"/>
      <c r="E1116" s="23"/>
      <c r="F1116" s="23"/>
      <c r="G1116" s="23"/>
    </row>
    <row r="1117" spans="1:7" ht="20.100000000000001" customHeight="1" x14ac:dyDescent="0.15">
      <c r="A1117" s="22" t="s">
        <v>427</v>
      </c>
      <c r="B1117" s="22"/>
      <c r="C1117" s="23" t="s">
        <v>428</v>
      </c>
      <c r="D1117" s="23"/>
      <c r="E1117" s="23"/>
      <c r="F1117" s="23"/>
      <c r="G1117" s="23"/>
    </row>
    <row r="1118" spans="1:7" ht="24.95" customHeight="1" x14ac:dyDescent="0.15">
      <c r="A1118" s="22" t="s">
        <v>429</v>
      </c>
      <c r="B1118" s="22"/>
      <c r="C1118" s="23" t="s">
        <v>407</v>
      </c>
      <c r="D1118" s="23"/>
      <c r="E1118" s="23"/>
      <c r="F1118" s="23"/>
      <c r="G1118" s="23"/>
    </row>
    <row r="1119" spans="1:7" ht="15" customHeight="1" x14ac:dyDescent="0.15"/>
    <row r="1120" spans="1:7" ht="24.95" customHeight="1" x14ac:dyDescent="0.15">
      <c r="A1120" s="15" t="s">
        <v>607</v>
      </c>
      <c r="B1120" s="15"/>
      <c r="C1120" s="15"/>
      <c r="D1120" s="15"/>
      <c r="E1120" s="15"/>
      <c r="F1120" s="15"/>
      <c r="G1120" s="15"/>
    </row>
    <row r="1121" spans="1:7" ht="15" customHeight="1" x14ac:dyDescent="0.15"/>
    <row r="1122" spans="1:7" ht="50.1" customHeight="1" x14ac:dyDescent="0.15">
      <c r="A1122" s="5" t="s">
        <v>335</v>
      </c>
      <c r="B1122" s="20" t="s">
        <v>565</v>
      </c>
      <c r="C1122" s="20"/>
      <c r="D1122" s="5" t="s">
        <v>608</v>
      </c>
      <c r="E1122" s="5" t="s">
        <v>609</v>
      </c>
      <c r="F1122" s="5" t="s">
        <v>610</v>
      </c>
      <c r="G1122" s="5" t="s">
        <v>611</v>
      </c>
    </row>
    <row r="1123" spans="1:7" ht="15" customHeight="1" x14ac:dyDescent="0.15">
      <c r="A1123" s="5">
        <v>1</v>
      </c>
      <c r="B1123" s="20">
        <v>2</v>
      </c>
      <c r="C1123" s="20"/>
      <c r="D1123" s="5">
        <v>3</v>
      </c>
      <c r="E1123" s="5">
        <v>4</v>
      </c>
      <c r="F1123" s="5">
        <v>5</v>
      </c>
      <c r="G1123" s="5">
        <v>6</v>
      </c>
    </row>
    <row r="1124" spans="1:7" ht="60" customHeight="1" x14ac:dyDescent="0.15">
      <c r="A1124" s="5" t="s">
        <v>1176</v>
      </c>
      <c r="B1124" s="25" t="s">
        <v>662</v>
      </c>
      <c r="C1124" s="25"/>
      <c r="D1124" s="5" t="s">
        <v>58</v>
      </c>
      <c r="E1124" s="8">
        <v>6080.8123774799997</v>
      </c>
      <c r="F1124" s="8">
        <v>35.71</v>
      </c>
      <c r="G1124" s="8">
        <v>217145.81</v>
      </c>
    </row>
    <row r="1125" spans="1:7" ht="60" customHeight="1" x14ac:dyDescent="0.15">
      <c r="A1125" s="5" t="s">
        <v>1176</v>
      </c>
      <c r="B1125" s="25" t="s">
        <v>661</v>
      </c>
      <c r="C1125" s="25"/>
      <c r="D1125" s="5" t="s">
        <v>58</v>
      </c>
      <c r="E1125" s="8">
        <v>5477.5746289500003</v>
      </c>
      <c r="F1125" s="8">
        <v>35.71</v>
      </c>
      <c r="G1125" s="8">
        <v>195604.19</v>
      </c>
    </row>
    <row r="1126" spans="1:7" ht="24.95" customHeight="1" x14ac:dyDescent="0.15">
      <c r="A1126" s="24" t="s">
        <v>614</v>
      </c>
      <c r="B1126" s="24"/>
      <c r="C1126" s="24"/>
      <c r="D1126" s="24"/>
      <c r="E1126" s="10">
        <f>SUBTOTAL(9,E1124:E1125)</f>
        <v>11558.387006429999</v>
      </c>
      <c r="F1126" s="10" t="s">
        <v>552</v>
      </c>
      <c r="G1126" s="10">
        <f>SUBTOTAL(9,G1124:G1125)</f>
        <v>412750</v>
      </c>
    </row>
    <row r="1127" spans="1:7" ht="39.950000000000003" customHeight="1" x14ac:dyDescent="0.15">
      <c r="A1127" s="5" t="s">
        <v>1177</v>
      </c>
      <c r="B1127" s="25" t="s">
        <v>1178</v>
      </c>
      <c r="C1127" s="25"/>
      <c r="D1127" s="5" t="s">
        <v>58</v>
      </c>
      <c r="E1127" s="8">
        <v>359.2</v>
      </c>
      <c r="F1127" s="8">
        <v>965.15999399999998</v>
      </c>
      <c r="G1127" s="8">
        <v>346685.47</v>
      </c>
    </row>
    <row r="1128" spans="1:7" ht="24.95" customHeight="1" x14ac:dyDescent="0.15">
      <c r="A1128" s="24" t="s">
        <v>614</v>
      </c>
      <c r="B1128" s="24"/>
      <c r="C1128" s="24"/>
      <c r="D1128" s="24"/>
      <c r="E1128" s="10">
        <f>SUBTOTAL(9,E1127:E1127)</f>
        <v>359.2</v>
      </c>
      <c r="F1128" s="10" t="s">
        <v>552</v>
      </c>
      <c r="G1128" s="10">
        <f>SUBTOTAL(9,G1127:G1127)</f>
        <v>346685.47</v>
      </c>
    </row>
    <row r="1129" spans="1:7" ht="24.95" customHeight="1" x14ac:dyDescent="0.15">
      <c r="A1129" s="24" t="s">
        <v>615</v>
      </c>
      <c r="B1129" s="24"/>
      <c r="C1129" s="24"/>
      <c r="D1129" s="24"/>
      <c r="E1129" s="24"/>
      <c r="F1129" s="24"/>
      <c r="G1129" s="10">
        <f>SUBTOTAL(9,G1124:G1128)</f>
        <v>759435.47</v>
      </c>
    </row>
    <row r="1130" spans="1:7" ht="24.95" customHeight="1" x14ac:dyDescent="0.15"/>
    <row r="1131" spans="1:7" ht="20.100000000000001" customHeight="1" x14ac:dyDescent="0.15">
      <c r="A1131" s="22" t="s">
        <v>426</v>
      </c>
      <c r="B1131" s="22"/>
      <c r="C1131" s="23" t="s">
        <v>289</v>
      </c>
      <c r="D1131" s="23"/>
      <c r="E1131" s="23"/>
      <c r="F1131" s="23"/>
      <c r="G1131" s="23"/>
    </row>
    <row r="1132" spans="1:7" ht="20.100000000000001" customHeight="1" x14ac:dyDescent="0.15">
      <c r="A1132" s="22" t="s">
        <v>427</v>
      </c>
      <c r="B1132" s="22"/>
      <c r="C1132" s="23" t="s">
        <v>428</v>
      </c>
      <c r="D1132" s="23"/>
      <c r="E1132" s="23"/>
      <c r="F1132" s="23"/>
      <c r="G1132" s="23"/>
    </row>
    <row r="1133" spans="1:7" ht="24.95" customHeight="1" x14ac:dyDescent="0.15">
      <c r="A1133" s="22" t="s">
        <v>429</v>
      </c>
      <c r="B1133" s="22"/>
      <c r="C1133" s="23" t="s">
        <v>407</v>
      </c>
      <c r="D1133" s="23"/>
      <c r="E1133" s="23"/>
      <c r="F1133" s="23"/>
      <c r="G1133" s="23"/>
    </row>
    <row r="1134" spans="1:7" ht="15" customHeight="1" x14ac:dyDescent="0.15"/>
    <row r="1135" spans="1:7" ht="24.95" customHeight="1" x14ac:dyDescent="0.15">
      <c r="A1135" s="15" t="s">
        <v>665</v>
      </c>
      <c r="B1135" s="15"/>
      <c r="C1135" s="15"/>
      <c r="D1135" s="15"/>
      <c r="E1135" s="15"/>
      <c r="F1135" s="15"/>
      <c r="G1135" s="15"/>
    </row>
    <row r="1136" spans="1:7" ht="15" customHeight="1" x14ac:dyDescent="0.15"/>
    <row r="1137" spans="1:7" ht="50.1" customHeight="1" x14ac:dyDescent="0.15">
      <c r="A1137" s="5" t="s">
        <v>335</v>
      </c>
      <c r="B1137" s="20" t="s">
        <v>565</v>
      </c>
      <c r="C1137" s="20"/>
      <c r="D1137" s="5" t="s">
        <v>608</v>
      </c>
      <c r="E1137" s="5" t="s">
        <v>609</v>
      </c>
      <c r="F1137" s="5" t="s">
        <v>610</v>
      </c>
      <c r="G1137" s="5" t="s">
        <v>611</v>
      </c>
    </row>
    <row r="1138" spans="1:7" ht="15" customHeight="1" x14ac:dyDescent="0.15">
      <c r="A1138" s="5">
        <v>1</v>
      </c>
      <c r="B1138" s="20">
        <v>2</v>
      </c>
      <c r="C1138" s="20"/>
      <c r="D1138" s="5">
        <v>3</v>
      </c>
      <c r="E1138" s="5">
        <v>4</v>
      </c>
      <c r="F1138" s="5">
        <v>5</v>
      </c>
      <c r="G1138" s="5">
        <v>6</v>
      </c>
    </row>
    <row r="1139" spans="1:7" ht="60" customHeight="1" x14ac:dyDescent="0.15">
      <c r="A1139" s="5" t="s">
        <v>1179</v>
      </c>
      <c r="B1139" s="25" t="s">
        <v>996</v>
      </c>
      <c r="C1139" s="25"/>
      <c r="D1139" s="5" t="s">
        <v>58</v>
      </c>
      <c r="E1139" s="8">
        <v>2073.5</v>
      </c>
      <c r="F1139" s="8">
        <v>1300</v>
      </c>
      <c r="G1139" s="8">
        <v>2695550</v>
      </c>
    </row>
    <row r="1140" spans="1:7" ht="24.95" customHeight="1" x14ac:dyDescent="0.15">
      <c r="A1140" s="24" t="s">
        <v>614</v>
      </c>
      <c r="B1140" s="24"/>
      <c r="C1140" s="24"/>
      <c r="D1140" s="24"/>
      <c r="E1140" s="10">
        <f>SUBTOTAL(9,E1139:E1139)</f>
        <v>2073.5</v>
      </c>
      <c r="F1140" s="10" t="s">
        <v>552</v>
      </c>
      <c r="G1140" s="10">
        <f>SUBTOTAL(9,G1139:G1139)</f>
        <v>2695550</v>
      </c>
    </row>
    <row r="1141" spans="1:7" ht="39.950000000000003" customHeight="1" x14ac:dyDescent="0.15">
      <c r="A1141" s="5" t="s">
        <v>1180</v>
      </c>
      <c r="B1141" s="25" t="s">
        <v>1181</v>
      </c>
      <c r="C1141" s="25"/>
      <c r="D1141" s="5" t="s">
        <v>58</v>
      </c>
      <c r="E1141" s="8">
        <v>12</v>
      </c>
      <c r="F1141" s="8">
        <v>16750</v>
      </c>
      <c r="G1141" s="8">
        <v>201000</v>
      </c>
    </row>
    <row r="1142" spans="1:7" ht="24.95" customHeight="1" x14ac:dyDescent="0.15">
      <c r="A1142" s="24" t="s">
        <v>614</v>
      </c>
      <c r="B1142" s="24"/>
      <c r="C1142" s="24"/>
      <c r="D1142" s="24"/>
      <c r="E1142" s="10">
        <f>SUBTOTAL(9,E1141:E1141)</f>
        <v>12</v>
      </c>
      <c r="F1142" s="10" t="s">
        <v>552</v>
      </c>
      <c r="G1142" s="10">
        <f>SUBTOTAL(9,G1141:G1141)</f>
        <v>201000</v>
      </c>
    </row>
    <row r="1143" spans="1:7" ht="60" customHeight="1" x14ac:dyDescent="0.15">
      <c r="A1143" s="5" t="s">
        <v>1182</v>
      </c>
      <c r="B1143" s="25" t="s">
        <v>1183</v>
      </c>
      <c r="C1143" s="25"/>
      <c r="D1143" s="5" t="s">
        <v>58</v>
      </c>
      <c r="E1143" s="8">
        <v>13861.66</v>
      </c>
      <c r="F1143" s="8">
        <v>1050</v>
      </c>
      <c r="G1143" s="8">
        <v>14554743</v>
      </c>
    </row>
    <row r="1144" spans="1:7" ht="24.95" customHeight="1" x14ac:dyDescent="0.15">
      <c r="A1144" s="24" t="s">
        <v>614</v>
      </c>
      <c r="B1144" s="24"/>
      <c r="C1144" s="24"/>
      <c r="D1144" s="24"/>
      <c r="E1144" s="10">
        <f>SUBTOTAL(9,E1143:E1143)</f>
        <v>13861.66</v>
      </c>
      <c r="F1144" s="10" t="s">
        <v>552</v>
      </c>
      <c r="G1144" s="10">
        <f>SUBTOTAL(9,G1143:G1143)</f>
        <v>14554743</v>
      </c>
    </row>
    <row r="1145" spans="1:7" ht="60" customHeight="1" x14ac:dyDescent="0.15">
      <c r="A1145" s="5" t="s">
        <v>1184</v>
      </c>
      <c r="B1145" s="25" t="s">
        <v>1185</v>
      </c>
      <c r="C1145" s="25"/>
      <c r="D1145" s="5" t="s">
        <v>58</v>
      </c>
      <c r="E1145" s="8">
        <v>10982.09</v>
      </c>
      <c r="F1145" s="8">
        <v>1050</v>
      </c>
      <c r="G1145" s="8">
        <v>11531194.5</v>
      </c>
    </row>
    <row r="1146" spans="1:7" ht="24.95" customHeight="1" x14ac:dyDescent="0.15">
      <c r="A1146" s="24" t="s">
        <v>614</v>
      </c>
      <c r="B1146" s="24"/>
      <c r="C1146" s="24"/>
      <c r="D1146" s="24"/>
      <c r="E1146" s="10">
        <f>SUBTOTAL(9,E1145:E1145)</f>
        <v>10982.09</v>
      </c>
      <c r="F1146" s="10" t="s">
        <v>552</v>
      </c>
      <c r="G1146" s="10">
        <f>SUBTOTAL(9,G1145:G1145)</f>
        <v>11531194.5</v>
      </c>
    </row>
    <row r="1147" spans="1:7" ht="39.950000000000003" customHeight="1" x14ac:dyDescent="0.15">
      <c r="A1147" s="5" t="s">
        <v>1186</v>
      </c>
      <c r="B1147" s="25" t="s">
        <v>673</v>
      </c>
      <c r="C1147" s="25"/>
      <c r="D1147" s="5" t="s">
        <v>58</v>
      </c>
      <c r="E1147" s="8">
        <v>420</v>
      </c>
      <c r="F1147" s="8">
        <v>3000</v>
      </c>
      <c r="G1147" s="8">
        <v>1260000</v>
      </c>
    </row>
    <row r="1148" spans="1:7" ht="24.95" customHeight="1" x14ac:dyDescent="0.15">
      <c r="A1148" s="24" t="s">
        <v>614</v>
      </c>
      <c r="B1148" s="24"/>
      <c r="C1148" s="24"/>
      <c r="D1148" s="24"/>
      <c r="E1148" s="10">
        <f>SUBTOTAL(9,E1147:E1147)</f>
        <v>420</v>
      </c>
      <c r="F1148" s="10" t="s">
        <v>552</v>
      </c>
      <c r="G1148" s="10">
        <f>SUBTOTAL(9,G1147:G1147)</f>
        <v>1260000</v>
      </c>
    </row>
    <row r="1149" spans="1:7" ht="24.95" customHeight="1" x14ac:dyDescent="0.15">
      <c r="A1149" s="24" t="s">
        <v>615</v>
      </c>
      <c r="B1149" s="24"/>
      <c r="C1149" s="24"/>
      <c r="D1149" s="24"/>
      <c r="E1149" s="24"/>
      <c r="F1149" s="24"/>
      <c r="G1149" s="10">
        <f>SUBTOTAL(9,G1139:G1148)</f>
        <v>30242487.5</v>
      </c>
    </row>
    <row r="1150" spans="1:7" ht="24.95" customHeight="1" x14ac:dyDescent="0.15"/>
    <row r="1151" spans="1:7" ht="20.100000000000001" customHeight="1" x14ac:dyDescent="0.15">
      <c r="A1151" s="22" t="s">
        <v>426</v>
      </c>
      <c r="B1151" s="22"/>
      <c r="C1151" s="23" t="s">
        <v>289</v>
      </c>
      <c r="D1151" s="23"/>
      <c r="E1151" s="23"/>
      <c r="F1151" s="23"/>
      <c r="G1151" s="23"/>
    </row>
    <row r="1152" spans="1:7" ht="20.100000000000001" customHeight="1" x14ac:dyDescent="0.15">
      <c r="A1152" s="22" t="s">
        <v>427</v>
      </c>
      <c r="B1152" s="22"/>
      <c r="C1152" s="23" t="s">
        <v>428</v>
      </c>
      <c r="D1152" s="23"/>
      <c r="E1152" s="23"/>
      <c r="F1152" s="23"/>
      <c r="G1152" s="23"/>
    </row>
    <row r="1153" spans="1:7" ht="24.95" customHeight="1" x14ac:dyDescent="0.15">
      <c r="A1153" s="22" t="s">
        <v>429</v>
      </c>
      <c r="B1153" s="22"/>
      <c r="C1153" s="23" t="s">
        <v>407</v>
      </c>
      <c r="D1153" s="23"/>
      <c r="E1153" s="23"/>
      <c r="F1153" s="23"/>
      <c r="G1153" s="23"/>
    </row>
    <row r="1154" spans="1:7" ht="15" customHeight="1" x14ac:dyDescent="0.15"/>
    <row r="1155" spans="1:7" ht="24.95" customHeight="1" x14ac:dyDescent="0.15">
      <c r="A1155" s="15" t="s">
        <v>616</v>
      </c>
      <c r="B1155" s="15"/>
      <c r="C1155" s="15"/>
      <c r="D1155" s="15"/>
      <c r="E1155" s="15"/>
      <c r="F1155" s="15"/>
      <c r="G1155" s="15"/>
    </row>
    <row r="1156" spans="1:7" ht="15" customHeight="1" x14ac:dyDescent="0.15"/>
    <row r="1157" spans="1:7" ht="50.1" customHeight="1" x14ac:dyDescent="0.15">
      <c r="A1157" s="5" t="s">
        <v>335</v>
      </c>
      <c r="B1157" s="20" t="s">
        <v>565</v>
      </c>
      <c r="C1157" s="20"/>
      <c r="D1157" s="5" t="s">
        <v>608</v>
      </c>
      <c r="E1157" s="5" t="s">
        <v>609</v>
      </c>
      <c r="F1157" s="5" t="s">
        <v>610</v>
      </c>
      <c r="G1157" s="5" t="s">
        <v>611</v>
      </c>
    </row>
    <row r="1158" spans="1:7" ht="15" customHeight="1" x14ac:dyDescent="0.15">
      <c r="A1158" s="5">
        <v>1</v>
      </c>
      <c r="B1158" s="20">
        <v>2</v>
      </c>
      <c r="C1158" s="20"/>
      <c r="D1158" s="5">
        <v>3</v>
      </c>
      <c r="E1158" s="5">
        <v>4</v>
      </c>
      <c r="F1158" s="5">
        <v>5</v>
      </c>
      <c r="G1158" s="5">
        <v>6</v>
      </c>
    </row>
    <row r="1159" spans="1:7" ht="60" customHeight="1" x14ac:dyDescent="0.15">
      <c r="A1159" s="5" t="s">
        <v>1187</v>
      </c>
      <c r="B1159" s="25" t="s">
        <v>1188</v>
      </c>
      <c r="C1159" s="25"/>
      <c r="D1159" s="5" t="s">
        <v>58</v>
      </c>
      <c r="E1159" s="8">
        <v>12</v>
      </c>
      <c r="F1159" s="8">
        <v>10000</v>
      </c>
      <c r="G1159" s="8">
        <v>120000</v>
      </c>
    </row>
    <row r="1160" spans="1:7" ht="60" customHeight="1" x14ac:dyDescent="0.15">
      <c r="A1160" s="5" t="s">
        <v>1187</v>
      </c>
      <c r="B1160" s="25" t="s">
        <v>1189</v>
      </c>
      <c r="C1160" s="25"/>
      <c r="D1160" s="5" t="s">
        <v>58</v>
      </c>
      <c r="E1160" s="8">
        <v>3</v>
      </c>
      <c r="F1160" s="8">
        <v>10000</v>
      </c>
      <c r="G1160" s="8">
        <v>30000</v>
      </c>
    </row>
    <row r="1161" spans="1:7" ht="24.95" customHeight="1" x14ac:dyDescent="0.15">
      <c r="A1161" s="24" t="s">
        <v>614</v>
      </c>
      <c r="B1161" s="24"/>
      <c r="C1161" s="24"/>
      <c r="D1161" s="24"/>
      <c r="E1161" s="10">
        <f>SUBTOTAL(9,E1159:E1160)</f>
        <v>15</v>
      </c>
      <c r="F1161" s="10" t="s">
        <v>552</v>
      </c>
      <c r="G1161" s="10">
        <f>SUBTOTAL(9,G1159:G1160)</f>
        <v>150000</v>
      </c>
    </row>
    <row r="1162" spans="1:7" ht="60" customHeight="1" x14ac:dyDescent="0.15">
      <c r="A1162" s="5" t="s">
        <v>1190</v>
      </c>
      <c r="B1162" s="25" t="s">
        <v>678</v>
      </c>
      <c r="C1162" s="25"/>
      <c r="D1162" s="5" t="s">
        <v>58</v>
      </c>
      <c r="E1162" s="8">
        <v>1</v>
      </c>
      <c r="F1162" s="8">
        <v>30000</v>
      </c>
      <c r="G1162" s="8">
        <v>30000</v>
      </c>
    </row>
    <row r="1163" spans="1:7" ht="24.95" customHeight="1" x14ac:dyDescent="0.15">
      <c r="A1163" s="24" t="s">
        <v>614</v>
      </c>
      <c r="B1163" s="24"/>
      <c r="C1163" s="24"/>
      <c r="D1163" s="24"/>
      <c r="E1163" s="10">
        <f>SUBTOTAL(9,E1162:E1162)</f>
        <v>1</v>
      </c>
      <c r="F1163" s="10" t="s">
        <v>552</v>
      </c>
      <c r="G1163" s="10">
        <f>SUBTOTAL(9,G1162:G1162)</f>
        <v>30000</v>
      </c>
    </row>
    <row r="1164" spans="1:7" ht="39.950000000000003" customHeight="1" x14ac:dyDescent="0.15">
      <c r="A1164" s="5" t="s">
        <v>1191</v>
      </c>
      <c r="B1164" s="25" t="s">
        <v>1009</v>
      </c>
      <c r="C1164" s="25"/>
      <c r="D1164" s="5" t="s">
        <v>58</v>
      </c>
      <c r="E1164" s="8">
        <v>2</v>
      </c>
      <c r="F1164" s="8">
        <v>148050</v>
      </c>
      <c r="G1164" s="8">
        <v>296100</v>
      </c>
    </row>
    <row r="1165" spans="1:7" ht="24.95" customHeight="1" x14ac:dyDescent="0.15">
      <c r="A1165" s="24" t="s">
        <v>614</v>
      </c>
      <c r="B1165" s="24"/>
      <c r="C1165" s="24"/>
      <c r="D1165" s="24"/>
      <c r="E1165" s="10">
        <f>SUBTOTAL(9,E1164:E1164)</f>
        <v>2</v>
      </c>
      <c r="F1165" s="10" t="s">
        <v>552</v>
      </c>
      <c r="G1165" s="10">
        <f>SUBTOTAL(9,G1164:G1164)</f>
        <v>296100</v>
      </c>
    </row>
    <row r="1166" spans="1:7" ht="39.950000000000003" customHeight="1" x14ac:dyDescent="0.15">
      <c r="A1166" s="5" t="s">
        <v>1192</v>
      </c>
      <c r="B1166" s="25" t="s">
        <v>680</v>
      </c>
      <c r="C1166" s="25"/>
      <c r="D1166" s="5" t="s">
        <v>58</v>
      </c>
      <c r="E1166" s="8">
        <v>5</v>
      </c>
      <c r="F1166" s="8">
        <v>120000</v>
      </c>
      <c r="G1166" s="8">
        <v>600000</v>
      </c>
    </row>
    <row r="1167" spans="1:7" ht="24.95" customHeight="1" x14ac:dyDescent="0.15">
      <c r="A1167" s="24" t="s">
        <v>614</v>
      </c>
      <c r="B1167" s="24"/>
      <c r="C1167" s="24"/>
      <c r="D1167" s="24"/>
      <c r="E1167" s="10">
        <f>SUBTOTAL(9,E1166:E1166)</f>
        <v>5</v>
      </c>
      <c r="F1167" s="10" t="s">
        <v>552</v>
      </c>
      <c r="G1167" s="10">
        <f>SUBTOTAL(9,G1166:G1166)</f>
        <v>600000</v>
      </c>
    </row>
    <row r="1168" spans="1:7" ht="39.950000000000003" customHeight="1" x14ac:dyDescent="0.15">
      <c r="A1168" s="5" t="s">
        <v>1193</v>
      </c>
      <c r="B1168" s="25" t="s">
        <v>1194</v>
      </c>
      <c r="C1168" s="25"/>
      <c r="D1168" s="5" t="s">
        <v>58</v>
      </c>
      <c r="E1168" s="8">
        <v>2</v>
      </c>
      <c r="F1168" s="8">
        <v>35000</v>
      </c>
      <c r="G1168" s="8">
        <v>70000</v>
      </c>
    </row>
    <row r="1169" spans="1:7" ht="24.95" customHeight="1" x14ac:dyDescent="0.15">
      <c r="A1169" s="24" t="s">
        <v>614</v>
      </c>
      <c r="B1169" s="24"/>
      <c r="C1169" s="24"/>
      <c r="D1169" s="24"/>
      <c r="E1169" s="10">
        <f>SUBTOTAL(9,E1168:E1168)</f>
        <v>2</v>
      </c>
      <c r="F1169" s="10" t="s">
        <v>552</v>
      </c>
      <c r="G1169" s="10">
        <f>SUBTOTAL(9,G1168:G1168)</f>
        <v>70000</v>
      </c>
    </row>
    <row r="1170" spans="1:7" ht="39.950000000000003" customHeight="1" x14ac:dyDescent="0.15">
      <c r="A1170" s="5" t="s">
        <v>1195</v>
      </c>
      <c r="B1170" s="25" t="s">
        <v>683</v>
      </c>
      <c r="C1170" s="25"/>
      <c r="D1170" s="5" t="s">
        <v>58</v>
      </c>
      <c r="E1170" s="8">
        <v>67</v>
      </c>
      <c r="F1170" s="8">
        <v>819.40300000000002</v>
      </c>
      <c r="G1170" s="8">
        <v>54900</v>
      </c>
    </row>
    <row r="1171" spans="1:7" ht="24.95" customHeight="1" x14ac:dyDescent="0.15">
      <c r="A1171" s="24" t="s">
        <v>614</v>
      </c>
      <c r="B1171" s="24"/>
      <c r="C1171" s="24"/>
      <c r="D1171" s="24"/>
      <c r="E1171" s="10">
        <f>SUBTOTAL(9,E1170:E1170)</f>
        <v>67</v>
      </c>
      <c r="F1171" s="10" t="s">
        <v>552</v>
      </c>
      <c r="G1171" s="10">
        <f>SUBTOTAL(9,G1170:G1170)</f>
        <v>54900</v>
      </c>
    </row>
    <row r="1172" spans="1:7" ht="60" customHeight="1" x14ac:dyDescent="0.15">
      <c r="A1172" s="5" t="s">
        <v>1196</v>
      </c>
      <c r="B1172" s="25" t="s">
        <v>684</v>
      </c>
      <c r="C1172" s="25"/>
      <c r="D1172" s="5" t="s">
        <v>58</v>
      </c>
      <c r="E1172" s="8">
        <v>1</v>
      </c>
      <c r="F1172" s="8">
        <v>180000</v>
      </c>
      <c r="G1172" s="8">
        <v>180000</v>
      </c>
    </row>
    <row r="1173" spans="1:7" ht="24.95" customHeight="1" x14ac:dyDescent="0.15">
      <c r="A1173" s="24" t="s">
        <v>614</v>
      </c>
      <c r="B1173" s="24"/>
      <c r="C1173" s="24"/>
      <c r="D1173" s="24"/>
      <c r="E1173" s="10">
        <f>SUBTOTAL(9,E1172:E1172)</f>
        <v>1</v>
      </c>
      <c r="F1173" s="10" t="s">
        <v>552</v>
      </c>
      <c r="G1173" s="10">
        <f>SUBTOTAL(9,G1172:G1172)</f>
        <v>180000</v>
      </c>
    </row>
    <row r="1174" spans="1:7" ht="39.950000000000003" customHeight="1" x14ac:dyDescent="0.15">
      <c r="A1174" s="5" t="s">
        <v>1197</v>
      </c>
      <c r="B1174" s="25" t="s">
        <v>1016</v>
      </c>
      <c r="C1174" s="25"/>
      <c r="D1174" s="5" t="s">
        <v>58</v>
      </c>
      <c r="E1174" s="8">
        <v>2</v>
      </c>
      <c r="F1174" s="8">
        <v>43000</v>
      </c>
      <c r="G1174" s="8">
        <v>86000</v>
      </c>
    </row>
    <row r="1175" spans="1:7" ht="24.95" customHeight="1" x14ac:dyDescent="0.15">
      <c r="A1175" s="24" t="s">
        <v>614</v>
      </c>
      <c r="B1175" s="24"/>
      <c r="C1175" s="24"/>
      <c r="D1175" s="24"/>
      <c r="E1175" s="10">
        <f>SUBTOTAL(9,E1174:E1174)</f>
        <v>2</v>
      </c>
      <c r="F1175" s="10" t="s">
        <v>552</v>
      </c>
      <c r="G1175" s="10">
        <f>SUBTOTAL(9,G1174:G1174)</f>
        <v>86000</v>
      </c>
    </row>
    <row r="1176" spans="1:7" ht="60" customHeight="1" x14ac:dyDescent="0.15">
      <c r="A1176" s="5" t="s">
        <v>1198</v>
      </c>
      <c r="B1176" s="25" t="s">
        <v>1018</v>
      </c>
      <c r="C1176" s="25"/>
      <c r="D1176" s="5" t="s">
        <v>58</v>
      </c>
      <c r="E1176" s="8">
        <v>1</v>
      </c>
      <c r="F1176" s="8">
        <v>863451.52</v>
      </c>
      <c r="G1176" s="8">
        <v>863451.52</v>
      </c>
    </row>
    <row r="1177" spans="1:7" ht="24.95" customHeight="1" x14ac:dyDescent="0.15">
      <c r="A1177" s="24" t="s">
        <v>614</v>
      </c>
      <c r="B1177" s="24"/>
      <c r="C1177" s="24"/>
      <c r="D1177" s="24"/>
      <c r="E1177" s="10">
        <f>SUBTOTAL(9,E1176:E1176)</f>
        <v>1</v>
      </c>
      <c r="F1177" s="10" t="s">
        <v>552</v>
      </c>
      <c r="G1177" s="10">
        <f>SUBTOTAL(9,G1176:G1176)</f>
        <v>863451.52</v>
      </c>
    </row>
    <row r="1178" spans="1:7" ht="39.950000000000003" customHeight="1" x14ac:dyDescent="0.15">
      <c r="A1178" s="5" t="s">
        <v>325</v>
      </c>
      <c r="B1178" s="25" t="s">
        <v>1020</v>
      </c>
      <c r="C1178" s="25"/>
      <c r="D1178" s="5" t="s">
        <v>58</v>
      </c>
      <c r="E1178" s="8">
        <v>12</v>
      </c>
      <c r="F1178" s="8">
        <v>3333.3333299999999</v>
      </c>
      <c r="G1178" s="8">
        <v>40000</v>
      </c>
    </row>
    <row r="1179" spans="1:7" ht="24.95" customHeight="1" x14ac:dyDescent="0.15">
      <c r="A1179" s="24" t="s">
        <v>614</v>
      </c>
      <c r="B1179" s="24"/>
      <c r="C1179" s="24"/>
      <c r="D1179" s="24"/>
      <c r="E1179" s="10">
        <f>SUBTOTAL(9,E1178:E1178)</f>
        <v>12</v>
      </c>
      <c r="F1179" s="10" t="s">
        <v>552</v>
      </c>
      <c r="G1179" s="10">
        <f>SUBTOTAL(9,G1178:G1178)</f>
        <v>40000</v>
      </c>
    </row>
    <row r="1180" spans="1:7" ht="60" customHeight="1" x14ac:dyDescent="0.15">
      <c r="A1180" s="5" t="s">
        <v>1199</v>
      </c>
      <c r="B1180" s="25" t="s">
        <v>1022</v>
      </c>
      <c r="C1180" s="25"/>
      <c r="D1180" s="5" t="s">
        <v>58</v>
      </c>
      <c r="E1180" s="8">
        <v>1</v>
      </c>
      <c r="F1180" s="8">
        <v>16000</v>
      </c>
      <c r="G1180" s="8">
        <v>16000</v>
      </c>
    </row>
    <row r="1181" spans="1:7" ht="24.95" customHeight="1" x14ac:dyDescent="0.15">
      <c r="A1181" s="24" t="s">
        <v>614</v>
      </c>
      <c r="B1181" s="24"/>
      <c r="C1181" s="24"/>
      <c r="D1181" s="24"/>
      <c r="E1181" s="10">
        <f>SUBTOTAL(9,E1180:E1180)</f>
        <v>1</v>
      </c>
      <c r="F1181" s="10" t="s">
        <v>552</v>
      </c>
      <c r="G1181" s="10">
        <f>SUBTOTAL(9,G1180:G1180)</f>
        <v>16000</v>
      </c>
    </row>
    <row r="1182" spans="1:7" ht="69.95" customHeight="1" x14ac:dyDescent="0.15">
      <c r="A1182" s="5" t="s">
        <v>1200</v>
      </c>
      <c r="B1182" s="25" t="s">
        <v>1201</v>
      </c>
      <c r="C1182" s="25"/>
      <c r="D1182" s="5" t="s">
        <v>58</v>
      </c>
      <c r="E1182" s="8">
        <v>12</v>
      </c>
      <c r="F1182" s="8">
        <v>20000</v>
      </c>
      <c r="G1182" s="8">
        <v>240000</v>
      </c>
    </row>
    <row r="1183" spans="1:7" ht="24.95" customHeight="1" x14ac:dyDescent="0.15">
      <c r="A1183" s="24" t="s">
        <v>614</v>
      </c>
      <c r="B1183" s="24"/>
      <c r="C1183" s="24"/>
      <c r="D1183" s="24"/>
      <c r="E1183" s="10">
        <f>SUBTOTAL(9,E1182:E1182)</f>
        <v>12</v>
      </c>
      <c r="F1183" s="10" t="s">
        <v>552</v>
      </c>
      <c r="G1183" s="10">
        <f>SUBTOTAL(9,G1182:G1182)</f>
        <v>240000</v>
      </c>
    </row>
    <row r="1184" spans="1:7" ht="60" customHeight="1" x14ac:dyDescent="0.15">
      <c r="A1184" s="5" t="s">
        <v>1202</v>
      </c>
      <c r="B1184" s="25" t="s">
        <v>1203</v>
      </c>
      <c r="C1184" s="25"/>
      <c r="D1184" s="5" t="s">
        <v>58</v>
      </c>
      <c r="E1184" s="8">
        <v>12</v>
      </c>
      <c r="F1184" s="8">
        <v>9353</v>
      </c>
      <c r="G1184" s="8">
        <v>112236</v>
      </c>
    </row>
    <row r="1185" spans="1:7" ht="24.95" customHeight="1" x14ac:dyDescent="0.15">
      <c r="A1185" s="24" t="s">
        <v>614</v>
      </c>
      <c r="B1185" s="24"/>
      <c r="C1185" s="24"/>
      <c r="D1185" s="24"/>
      <c r="E1185" s="10">
        <f>SUBTOTAL(9,E1184:E1184)</f>
        <v>12</v>
      </c>
      <c r="F1185" s="10" t="s">
        <v>552</v>
      </c>
      <c r="G1185" s="10">
        <f>SUBTOTAL(9,G1184:G1184)</f>
        <v>112236</v>
      </c>
    </row>
    <row r="1186" spans="1:7" ht="39.950000000000003" customHeight="1" x14ac:dyDescent="0.15">
      <c r="A1186" s="5" t="s">
        <v>1204</v>
      </c>
      <c r="B1186" s="25" t="s">
        <v>692</v>
      </c>
      <c r="C1186" s="25"/>
      <c r="D1186" s="5" t="s">
        <v>58</v>
      </c>
      <c r="E1186" s="8">
        <v>12</v>
      </c>
      <c r="F1186" s="8">
        <v>5850</v>
      </c>
      <c r="G1186" s="8">
        <v>70200</v>
      </c>
    </row>
    <row r="1187" spans="1:7" ht="24.95" customHeight="1" x14ac:dyDescent="0.15">
      <c r="A1187" s="24" t="s">
        <v>614</v>
      </c>
      <c r="B1187" s="24"/>
      <c r="C1187" s="24"/>
      <c r="D1187" s="24"/>
      <c r="E1187" s="10">
        <f>SUBTOTAL(9,E1186:E1186)</f>
        <v>12</v>
      </c>
      <c r="F1187" s="10" t="s">
        <v>552</v>
      </c>
      <c r="G1187" s="10">
        <f>SUBTOTAL(9,G1186:G1186)</f>
        <v>70200</v>
      </c>
    </row>
    <row r="1188" spans="1:7" ht="60" customHeight="1" x14ac:dyDescent="0.15">
      <c r="A1188" s="5" t="s">
        <v>1205</v>
      </c>
      <c r="B1188" s="25" t="s">
        <v>1206</v>
      </c>
      <c r="C1188" s="25"/>
      <c r="D1188" s="5" t="s">
        <v>58</v>
      </c>
      <c r="E1188" s="8">
        <v>12</v>
      </c>
      <c r="F1188" s="8">
        <v>6000</v>
      </c>
      <c r="G1188" s="8">
        <v>72000</v>
      </c>
    </row>
    <row r="1189" spans="1:7" ht="24.95" customHeight="1" x14ac:dyDescent="0.15">
      <c r="A1189" s="24" t="s">
        <v>614</v>
      </c>
      <c r="B1189" s="24"/>
      <c r="C1189" s="24"/>
      <c r="D1189" s="24"/>
      <c r="E1189" s="10">
        <f>SUBTOTAL(9,E1188:E1188)</f>
        <v>12</v>
      </c>
      <c r="F1189" s="10" t="s">
        <v>552</v>
      </c>
      <c r="G1189" s="10">
        <f>SUBTOTAL(9,G1188:G1188)</f>
        <v>72000</v>
      </c>
    </row>
    <row r="1190" spans="1:7" ht="60" customHeight="1" x14ac:dyDescent="0.15">
      <c r="A1190" s="5" t="s">
        <v>1207</v>
      </c>
      <c r="B1190" s="25" t="s">
        <v>695</v>
      </c>
      <c r="C1190" s="25"/>
      <c r="D1190" s="5" t="s">
        <v>58</v>
      </c>
      <c r="E1190" s="8">
        <v>1</v>
      </c>
      <c r="F1190" s="8">
        <v>100000</v>
      </c>
      <c r="G1190" s="8">
        <v>100000</v>
      </c>
    </row>
    <row r="1191" spans="1:7" ht="24.95" customHeight="1" x14ac:dyDescent="0.15">
      <c r="A1191" s="24" t="s">
        <v>614</v>
      </c>
      <c r="B1191" s="24"/>
      <c r="C1191" s="24"/>
      <c r="D1191" s="24"/>
      <c r="E1191" s="10">
        <f>SUBTOTAL(9,E1190:E1190)</f>
        <v>1</v>
      </c>
      <c r="F1191" s="10" t="s">
        <v>552</v>
      </c>
      <c r="G1191" s="10">
        <f>SUBTOTAL(9,G1190:G1190)</f>
        <v>100000</v>
      </c>
    </row>
    <row r="1192" spans="1:7" ht="60" customHeight="1" x14ac:dyDescent="0.15">
      <c r="A1192" s="5" t="s">
        <v>1208</v>
      </c>
      <c r="B1192" s="25" t="s">
        <v>697</v>
      </c>
      <c r="C1192" s="25"/>
      <c r="D1192" s="5" t="s">
        <v>58</v>
      </c>
      <c r="E1192" s="8">
        <v>1</v>
      </c>
      <c r="F1192" s="8">
        <v>50000</v>
      </c>
      <c r="G1192" s="8">
        <v>50000</v>
      </c>
    </row>
    <row r="1193" spans="1:7" ht="24.95" customHeight="1" x14ac:dyDescent="0.15">
      <c r="A1193" s="24" t="s">
        <v>614</v>
      </c>
      <c r="B1193" s="24"/>
      <c r="C1193" s="24"/>
      <c r="D1193" s="24"/>
      <c r="E1193" s="10">
        <f>SUBTOTAL(9,E1192:E1192)</f>
        <v>1</v>
      </c>
      <c r="F1193" s="10" t="s">
        <v>552</v>
      </c>
      <c r="G1193" s="10">
        <f>SUBTOTAL(9,G1192:G1192)</f>
        <v>50000</v>
      </c>
    </row>
    <row r="1194" spans="1:7" ht="80.099999999999994" customHeight="1" x14ac:dyDescent="0.15">
      <c r="A1194" s="5" t="s">
        <v>1209</v>
      </c>
      <c r="B1194" s="25" t="s">
        <v>699</v>
      </c>
      <c r="C1194" s="25"/>
      <c r="D1194" s="5" t="s">
        <v>58</v>
      </c>
      <c r="E1194" s="8">
        <v>1</v>
      </c>
      <c r="F1194" s="8">
        <v>51000</v>
      </c>
      <c r="G1194" s="8">
        <v>51000</v>
      </c>
    </row>
    <row r="1195" spans="1:7" ht="24.95" customHeight="1" x14ac:dyDescent="0.15">
      <c r="A1195" s="24" t="s">
        <v>614</v>
      </c>
      <c r="B1195" s="24"/>
      <c r="C1195" s="24"/>
      <c r="D1195" s="24"/>
      <c r="E1195" s="10">
        <f>SUBTOTAL(9,E1194:E1194)</f>
        <v>1</v>
      </c>
      <c r="F1195" s="10" t="s">
        <v>552</v>
      </c>
      <c r="G1195" s="10">
        <f>SUBTOTAL(9,G1194:G1194)</f>
        <v>51000</v>
      </c>
    </row>
    <row r="1196" spans="1:7" ht="39.950000000000003" customHeight="1" x14ac:dyDescent="0.15">
      <c r="A1196" s="5" t="s">
        <v>1210</v>
      </c>
      <c r="B1196" s="25" t="s">
        <v>1035</v>
      </c>
      <c r="C1196" s="25"/>
      <c r="D1196" s="5" t="s">
        <v>58</v>
      </c>
      <c r="E1196" s="8">
        <v>1</v>
      </c>
      <c r="F1196" s="8">
        <v>20400</v>
      </c>
      <c r="G1196" s="8">
        <v>20400</v>
      </c>
    </row>
    <row r="1197" spans="1:7" ht="24.95" customHeight="1" x14ac:dyDescent="0.15">
      <c r="A1197" s="24" t="s">
        <v>614</v>
      </c>
      <c r="B1197" s="24"/>
      <c r="C1197" s="24"/>
      <c r="D1197" s="24"/>
      <c r="E1197" s="10">
        <f>SUBTOTAL(9,E1196:E1196)</f>
        <v>1</v>
      </c>
      <c r="F1197" s="10" t="s">
        <v>552</v>
      </c>
      <c r="G1197" s="10">
        <f>SUBTOTAL(9,G1196:G1196)</f>
        <v>20400</v>
      </c>
    </row>
    <row r="1198" spans="1:7" ht="39.950000000000003" customHeight="1" x14ac:dyDescent="0.15">
      <c r="A1198" s="5" t="s">
        <v>1211</v>
      </c>
      <c r="B1198" s="25" t="s">
        <v>703</v>
      </c>
      <c r="C1198" s="25"/>
      <c r="D1198" s="5" t="s">
        <v>58</v>
      </c>
      <c r="E1198" s="8">
        <v>4</v>
      </c>
      <c r="F1198" s="8">
        <v>1750</v>
      </c>
      <c r="G1198" s="8">
        <v>7000</v>
      </c>
    </row>
    <row r="1199" spans="1:7" ht="24.95" customHeight="1" x14ac:dyDescent="0.15">
      <c r="A1199" s="24" t="s">
        <v>614</v>
      </c>
      <c r="B1199" s="24"/>
      <c r="C1199" s="24"/>
      <c r="D1199" s="24"/>
      <c r="E1199" s="10">
        <f>SUBTOTAL(9,E1198:E1198)</f>
        <v>4</v>
      </c>
      <c r="F1199" s="10" t="s">
        <v>552</v>
      </c>
      <c r="G1199" s="10">
        <f>SUBTOTAL(9,G1198:G1198)</f>
        <v>7000</v>
      </c>
    </row>
    <row r="1200" spans="1:7" ht="39.950000000000003" customHeight="1" x14ac:dyDescent="0.15">
      <c r="A1200" s="5" t="s">
        <v>1212</v>
      </c>
      <c r="B1200" s="25" t="s">
        <v>705</v>
      </c>
      <c r="C1200" s="25"/>
      <c r="D1200" s="5" t="s">
        <v>58</v>
      </c>
      <c r="E1200" s="8">
        <v>1</v>
      </c>
      <c r="F1200" s="8">
        <v>50000</v>
      </c>
      <c r="G1200" s="8">
        <v>50000</v>
      </c>
    </row>
    <row r="1201" spans="1:7" ht="24.95" customHeight="1" x14ac:dyDescent="0.15">
      <c r="A1201" s="24" t="s">
        <v>614</v>
      </c>
      <c r="B1201" s="24"/>
      <c r="C1201" s="24"/>
      <c r="D1201" s="24"/>
      <c r="E1201" s="10">
        <f>SUBTOTAL(9,E1200:E1200)</f>
        <v>1</v>
      </c>
      <c r="F1201" s="10" t="s">
        <v>552</v>
      </c>
      <c r="G1201" s="10">
        <f>SUBTOTAL(9,G1200:G1200)</f>
        <v>50000</v>
      </c>
    </row>
    <row r="1202" spans="1:7" ht="39.950000000000003" customHeight="1" x14ac:dyDescent="0.15">
      <c r="A1202" s="5" t="s">
        <v>1213</v>
      </c>
      <c r="B1202" s="25" t="s">
        <v>1214</v>
      </c>
      <c r="C1202" s="25"/>
      <c r="D1202" s="5" t="s">
        <v>58</v>
      </c>
      <c r="E1202" s="8">
        <v>2</v>
      </c>
      <c r="F1202" s="8">
        <v>28750</v>
      </c>
      <c r="G1202" s="8">
        <v>57500</v>
      </c>
    </row>
    <row r="1203" spans="1:7" ht="24.95" customHeight="1" x14ac:dyDescent="0.15">
      <c r="A1203" s="24" t="s">
        <v>614</v>
      </c>
      <c r="B1203" s="24"/>
      <c r="C1203" s="24"/>
      <c r="D1203" s="24"/>
      <c r="E1203" s="10">
        <f>SUBTOTAL(9,E1202:E1202)</f>
        <v>2</v>
      </c>
      <c r="F1203" s="10" t="s">
        <v>552</v>
      </c>
      <c r="G1203" s="10">
        <f>SUBTOTAL(9,G1202:G1202)</f>
        <v>57500</v>
      </c>
    </row>
    <row r="1204" spans="1:7" ht="39.950000000000003" customHeight="1" x14ac:dyDescent="0.15">
      <c r="A1204" s="5" t="s">
        <v>1215</v>
      </c>
      <c r="B1204" s="25" t="s">
        <v>1216</v>
      </c>
      <c r="C1204" s="25"/>
      <c r="D1204" s="5" t="s">
        <v>58</v>
      </c>
      <c r="E1204" s="8">
        <v>1</v>
      </c>
      <c r="F1204" s="8">
        <v>168335</v>
      </c>
      <c r="G1204" s="8">
        <v>168335</v>
      </c>
    </row>
    <row r="1205" spans="1:7" ht="24.95" customHeight="1" x14ac:dyDescent="0.15">
      <c r="A1205" s="24" t="s">
        <v>614</v>
      </c>
      <c r="B1205" s="24"/>
      <c r="C1205" s="24"/>
      <c r="D1205" s="24"/>
      <c r="E1205" s="10">
        <f>SUBTOTAL(9,E1204:E1204)</f>
        <v>1</v>
      </c>
      <c r="F1205" s="10" t="s">
        <v>552</v>
      </c>
      <c r="G1205" s="10">
        <f>SUBTOTAL(9,G1204:G1204)</f>
        <v>168335</v>
      </c>
    </row>
    <row r="1206" spans="1:7" ht="60" customHeight="1" x14ac:dyDescent="0.15">
      <c r="A1206" s="5" t="s">
        <v>1217</v>
      </c>
      <c r="B1206" s="25" t="s">
        <v>709</v>
      </c>
      <c r="C1206" s="25"/>
      <c r="D1206" s="5" t="s">
        <v>58</v>
      </c>
      <c r="E1206" s="8">
        <v>2</v>
      </c>
      <c r="F1206" s="8">
        <v>52.5</v>
      </c>
      <c r="G1206" s="8">
        <v>105</v>
      </c>
    </row>
    <row r="1207" spans="1:7" ht="24.95" customHeight="1" x14ac:dyDescent="0.15">
      <c r="A1207" s="24" t="s">
        <v>614</v>
      </c>
      <c r="B1207" s="24"/>
      <c r="C1207" s="24"/>
      <c r="D1207" s="24"/>
      <c r="E1207" s="10">
        <f>SUBTOTAL(9,E1206:E1206)</f>
        <v>2</v>
      </c>
      <c r="F1207" s="10" t="s">
        <v>552</v>
      </c>
      <c r="G1207" s="10">
        <f>SUBTOTAL(9,G1206:G1206)</f>
        <v>105</v>
      </c>
    </row>
    <row r="1208" spans="1:7" ht="39.950000000000003" customHeight="1" x14ac:dyDescent="0.15">
      <c r="A1208" s="5" t="s">
        <v>1218</v>
      </c>
      <c r="B1208" s="25" t="s">
        <v>1219</v>
      </c>
      <c r="C1208" s="25"/>
      <c r="D1208" s="5" t="s">
        <v>58</v>
      </c>
      <c r="E1208" s="8">
        <v>1</v>
      </c>
      <c r="F1208" s="8">
        <v>50000</v>
      </c>
      <c r="G1208" s="8">
        <v>50000</v>
      </c>
    </row>
    <row r="1209" spans="1:7" ht="24.95" customHeight="1" x14ac:dyDescent="0.15">
      <c r="A1209" s="24" t="s">
        <v>614</v>
      </c>
      <c r="B1209" s="24"/>
      <c r="C1209" s="24"/>
      <c r="D1209" s="24"/>
      <c r="E1209" s="10">
        <f>SUBTOTAL(9,E1208:E1208)</f>
        <v>1</v>
      </c>
      <c r="F1209" s="10" t="s">
        <v>552</v>
      </c>
      <c r="G1209" s="10">
        <f>SUBTOTAL(9,G1208:G1208)</f>
        <v>50000</v>
      </c>
    </row>
    <row r="1210" spans="1:7" ht="39.950000000000003" customHeight="1" x14ac:dyDescent="0.15">
      <c r="A1210" s="5" t="s">
        <v>1220</v>
      </c>
      <c r="B1210" s="25" t="s">
        <v>716</v>
      </c>
      <c r="C1210" s="25"/>
      <c r="D1210" s="5" t="s">
        <v>58</v>
      </c>
      <c r="E1210" s="8">
        <v>12</v>
      </c>
      <c r="F1210" s="8">
        <v>3000</v>
      </c>
      <c r="G1210" s="8">
        <v>36000</v>
      </c>
    </row>
    <row r="1211" spans="1:7" ht="24.95" customHeight="1" x14ac:dyDescent="0.15">
      <c r="A1211" s="24" t="s">
        <v>614</v>
      </c>
      <c r="B1211" s="24"/>
      <c r="C1211" s="24"/>
      <c r="D1211" s="24"/>
      <c r="E1211" s="10">
        <f>SUBTOTAL(9,E1210:E1210)</f>
        <v>12</v>
      </c>
      <c r="F1211" s="10" t="s">
        <v>552</v>
      </c>
      <c r="G1211" s="10">
        <f>SUBTOTAL(9,G1210:G1210)</f>
        <v>36000</v>
      </c>
    </row>
    <row r="1212" spans="1:7" ht="24.95" customHeight="1" x14ac:dyDescent="0.15">
      <c r="A1212" s="24" t="s">
        <v>615</v>
      </c>
      <c r="B1212" s="24"/>
      <c r="C1212" s="24"/>
      <c r="D1212" s="24"/>
      <c r="E1212" s="24"/>
      <c r="F1212" s="24"/>
      <c r="G1212" s="10">
        <f>SUBTOTAL(9,G1159:G1211)</f>
        <v>3471227.52</v>
      </c>
    </row>
    <row r="1213" spans="1:7" ht="24.95" customHeight="1" x14ac:dyDescent="0.15"/>
    <row r="1214" spans="1:7" ht="20.100000000000001" customHeight="1" x14ac:dyDescent="0.15">
      <c r="A1214" s="22" t="s">
        <v>426</v>
      </c>
      <c r="B1214" s="22"/>
      <c r="C1214" s="23" t="s">
        <v>289</v>
      </c>
      <c r="D1214" s="23"/>
      <c r="E1214" s="23"/>
      <c r="F1214" s="23"/>
      <c r="G1214" s="23"/>
    </row>
    <row r="1215" spans="1:7" ht="20.100000000000001" customHeight="1" x14ac:dyDescent="0.15">
      <c r="A1215" s="22" t="s">
        <v>427</v>
      </c>
      <c r="B1215" s="22"/>
      <c r="C1215" s="23" t="s">
        <v>428</v>
      </c>
      <c r="D1215" s="23"/>
      <c r="E1215" s="23"/>
      <c r="F1215" s="23"/>
      <c r="G1215" s="23"/>
    </row>
    <row r="1216" spans="1:7" ht="24.95" customHeight="1" x14ac:dyDescent="0.15">
      <c r="A1216" s="22" t="s">
        <v>429</v>
      </c>
      <c r="B1216" s="22"/>
      <c r="C1216" s="23" t="s">
        <v>407</v>
      </c>
      <c r="D1216" s="23"/>
      <c r="E1216" s="23"/>
      <c r="F1216" s="23"/>
      <c r="G1216" s="23"/>
    </row>
    <row r="1217" spans="1:7" ht="15" customHeight="1" x14ac:dyDescent="0.15"/>
    <row r="1218" spans="1:7" ht="24.95" customHeight="1" x14ac:dyDescent="0.15">
      <c r="A1218" s="15" t="s">
        <v>623</v>
      </c>
      <c r="B1218" s="15"/>
      <c r="C1218" s="15"/>
      <c r="D1218" s="15"/>
      <c r="E1218" s="15"/>
      <c r="F1218" s="15"/>
      <c r="G1218" s="15"/>
    </row>
    <row r="1219" spans="1:7" ht="15" customHeight="1" x14ac:dyDescent="0.15"/>
    <row r="1220" spans="1:7" ht="50.1" customHeight="1" x14ac:dyDescent="0.15">
      <c r="A1220" s="5" t="s">
        <v>335</v>
      </c>
      <c r="B1220" s="20" t="s">
        <v>565</v>
      </c>
      <c r="C1220" s="20"/>
      <c r="D1220" s="5" t="s">
        <v>608</v>
      </c>
      <c r="E1220" s="5" t="s">
        <v>609</v>
      </c>
      <c r="F1220" s="5" t="s">
        <v>610</v>
      </c>
      <c r="G1220" s="5" t="s">
        <v>611</v>
      </c>
    </row>
    <row r="1221" spans="1:7" ht="15" customHeight="1" x14ac:dyDescent="0.15">
      <c r="A1221" s="5">
        <v>1</v>
      </c>
      <c r="B1221" s="20">
        <v>2</v>
      </c>
      <c r="C1221" s="20"/>
      <c r="D1221" s="5">
        <v>3</v>
      </c>
      <c r="E1221" s="5">
        <v>4</v>
      </c>
      <c r="F1221" s="5">
        <v>5</v>
      </c>
      <c r="G1221" s="5">
        <v>6</v>
      </c>
    </row>
    <row r="1222" spans="1:7" ht="60" customHeight="1" x14ac:dyDescent="0.15">
      <c r="A1222" s="5" t="s">
        <v>1165</v>
      </c>
      <c r="B1222" s="25" t="s">
        <v>780</v>
      </c>
      <c r="C1222" s="25"/>
      <c r="D1222" s="5" t="s">
        <v>58</v>
      </c>
      <c r="E1222" s="8">
        <v>1</v>
      </c>
      <c r="F1222" s="8">
        <v>20200</v>
      </c>
      <c r="G1222" s="8">
        <v>20200</v>
      </c>
    </row>
    <row r="1223" spans="1:7" ht="24.95" customHeight="1" x14ac:dyDescent="0.15">
      <c r="A1223" s="24" t="s">
        <v>614</v>
      </c>
      <c r="B1223" s="24"/>
      <c r="C1223" s="24"/>
      <c r="D1223" s="24"/>
      <c r="E1223" s="10">
        <f>SUBTOTAL(9,E1222:E1222)</f>
        <v>1</v>
      </c>
      <c r="F1223" s="10" t="s">
        <v>552</v>
      </c>
      <c r="G1223" s="10">
        <f>SUBTOTAL(9,G1222:G1222)</f>
        <v>20200</v>
      </c>
    </row>
    <row r="1224" spans="1:7" ht="60" customHeight="1" x14ac:dyDescent="0.15">
      <c r="A1224" s="5" t="s">
        <v>1221</v>
      </c>
      <c r="B1224" s="25" t="s">
        <v>760</v>
      </c>
      <c r="C1224" s="25"/>
      <c r="D1224" s="5" t="s">
        <v>58</v>
      </c>
      <c r="E1224" s="8">
        <v>1</v>
      </c>
      <c r="F1224" s="8">
        <v>15000</v>
      </c>
      <c r="G1224" s="8">
        <v>15000</v>
      </c>
    </row>
    <row r="1225" spans="1:7" ht="24.95" customHeight="1" x14ac:dyDescent="0.15">
      <c r="A1225" s="24" t="s">
        <v>614</v>
      </c>
      <c r="B1225" s="24"/>
      <c r="C1225" s="24"/>
      <c r="D1225" s="24"/>
      <c r="E1225" s="10">
        <f>SUBTOTAL(9,E1224:E1224)</f>
        <v>1</v>
      </c>
      <c r="F1225" s="10" t="s">
        <v>552</v>
      </c>
      <c r="G1225" s="10">
        <f>SUBTOTAL(9,G1224:G1224)</f>
        <v>15000</v>
      </c>
    </row>
    <row r="1226" spans="1:7" ht="60" customHeight="1" x14ac:dyDescent="0.15">
      <c r="A1226" s="5" t="s">
        <v>1222</v>
      </c>
      <c r="B1226" s="25" t="s">
        <v>1223</v>
      </c>
      <c r="C1226" s="25"/>
      <c r="D1226" s="5" t="s">
        <v>58</v>
      </c>
      <c r="E1226" s="8">
        <v>12</v>
      </c>
      <c r="F1226" s="8">
        <v>5454.54</v>
      </c>
      <c r="G1226" s="8">
        <v>65454.48</v>
      </c>
    </row>
    <row r="1227" spans="1:7" ht="24.95" customHeight="1" x14ac:dyDescent="0.15">
      <c r="A1227" s="24" t="s">
        <v>614</v>
      </c>
      <c r="B1227" s="24"/>
      <c r="C1227" s="24"/>
      <c r="D1227" s="24"/>
      <c r="E1227" s="10">
        <f>SUBTOTAL(9,E1226:E1226)</f>
        <v>12</v>
      </c>
      <c r="F1227" s="10" t="s">
        <v>552</v>
      </c>
      <c r="G1227" s="10">
        <f>SUBTOTAL(9,G1226:G1226)</f>
        <v>65454.48</v>
      </c>
    </row>
    <row r="1228" spans="1:7" ht="80.099999999999994" customHeight="1" x14ac:dyDescent="0.15">
      <c r="A1228" s="5" t="s">
        <v>1224</v>
      </c>
      <c r="B1228" s="25" t="s">
        <v>1225</v>
      </c>
      <c r="C1228" s="25"/>
      <c r="D1228" s="5" t="s">
        <v>58</v>
      </c>
      <c r="E1228" s="8">
        <v>17568</v>
      </c>
      <c r="F1228" s="8">
        <v>116.11</v>
      </c>
      <c r="G1228" s="8">
        <v>2039820.48</v>
      </c>
    </row>
    <row r="1229" spans="1:7" ht="24.95" customHeight="1" x14ac:dyDescent="0.15">
      <c r="A1229" s="24" t="s">
        <v>614</v>
      </c>
      <c r="B1229" s="24"/>
      <c r="C1229" s="24"/>
      <c r="D1229" s="24"/>
      <c r="E1229" s="10">
        <f>SUBTOTAL(9,E1228:E1228)</f>
        <v>17568</v>
      </c>
      <c r="F1229" s="10" t="s">
        <v>552</v>
      </c>
      <c r="G1229" s="10">
        <f>SUBTOTAL(9,G1228:G1228)</f>
        <v>2039820.48</v>
      </c>
    </row>
    <row r="1230" spans="1:7" ht="60" customHeight="1" x14ac:dyDescent="0.15">
      <c r="A1230" s="5" t="s">
        <v>1226</v>
      </c>
      <c r="B1230" s="25" t="s">
        <v>734</v>
      </c>
      <c r="C1230" s="25"/>
      <c r="D1230" s="5" t="s">
        <v>58</v>
      </c>
      <c r="E1230" s="8">
        <v>4</v>
      </c>
      <c r="F1230" s="8">
        <v>13750</v>
      </c>
      <c r="G1230" s="8">
        <v>55000</v>
      </c>
    </row>
    <row r="1231" spans="1:7" ht="24.95" customHeight="1" x14ac:dyDescent="0.15">
      <c r="A1231" s="24" t="s">
        <v>614</v>
      </c>
      <c r="B1231" s="24"/>
      <c r="C1231" s="24"/>
      <c r="D1231" s="24"/>
      <c r="E1231" s="10">
        <f>SUBTOTAL(9,E1230:E1230)</f>
        <v>4</v>
      </c>
      <c r="F1231" s="10" t="s">
        <v>552</v>
      </c>
      <c r="G1231" s="10">
        <f>SUBTOTAL(9,G1230:G1230)</f>
        <v>55000</v>
      </c>
    </row>
    <row r="1232" spans="1:7" ht="60" customHeight="1" x14ac:dyDescent="0.15">
      <c r="A1232" s="5" t="s">
        <v>1227</v>
      </c>
      <c r="B1232" s="25" t="s">
        <v>736</v>
      </c>
      <c r="C1232" s="25"/>
      <c r="D1232" s="5" t="s">
        <v>58</v>
      </c>
      <c r="E1232" s="8">
        <v>140</v>
      </c>
      <c r="F1232" s="8">
        <v>2850</v>
      </c>
      <c r="G1232" s="8">
        <v>399000</v>
      </c>
    </row>
    <row r="1233" spans="1:7" ht="24.95" customHeight="1" x14ac:dyDescent="0.15">
      <c r="A1233" s="24" t="s">
        <v>614</v>
      </c>
      <c r="B1233" s="24"/>
      <c r="C1233" s="24"/>
      <c r="D1233" s="24"/>
      <c r="E1233" s="10">
        <f>SUBTOTAL(9,E1232:E1232)</f>
        <v>140</v>
      </c>
      <c r="F1233" s="10" t="s">
        <v>552</v>
      </c>
      <c r="G1233" s="10">
        <f>SUBTOTAL(9,G1232:G1232)</f>
        <v>399000</v>
      </c>
    </row>
    <row r="1234" spans="1:7" ht="80.099999999999994" customHeight="1" x14ac:dyDescent="0.15">
      <c r="A1234" s="5" t="s">
        <v>1228</v>
      </c>
      <c r="B1234" s="25" t="s">
        <v>737</v>
      </c>
      <c r="C1234" s="25"/>
      <c r="D1234" s="5" t="s">
        <v>58</v>
      </c>
      <c r="E1234" s="8">
        <v>10</v>
      </c>
      <c r="F1234" s="8">
        <v>5000</v>
      </c>
      <c r="G1234" s="8">
        <v>50000</v>
      </c>
    </row>
    <row r="1235" spans="1:7" ht="24.95" customHeight="1" x14ac:dyDescent="0.15">
      <c r="A1235" s="24" t="s">
        <v>614</v>
      </c>
      <c r="B1235" s="24"/>
      <c r="C1235" s="24"/>
      <c r="D1235" s="24"/>
      <c r="E1235" s="10">
        <f>SUBTOTAL(9,E1234:E1234)</f>
        <v>10</v>
      </c>
      <c r="F1235" s="10" t="s">
        <v>552</v>
      </c>
      <c r="G1235" s="10">
        <f>SUBTOTAL(9,G1234:G1234)</f>
        <v>50000</v>
      </c>
    </row>
    <row r="1236" spans="1:7" ht="60" customHeight="1" x14ac:dyDescent="0.15">
      <c r="A1236" s="5" t="s">
        <v>1229</v>
      </c>
      <c r="B1236" s="25" t="s">
        <v>799</v>
      </c>
      <c r="C1236" s="25"/>
      <c r="D1236" s="5" t="s">
        <v>58</v>
      </c>
      <c r="E1236" s="8">
        <v>60</v>
      </c>
      <c r="F1236" s="8">
        <v>1500</v>
      </c>
      <c r="G1236" s="8">
        <v>90000</v>
      </c>
    </row>
    <row r="1237" spans="1:7" ht="24.95" customHeight="1" x14ac:dyDescent="0.15">
      <c r="A1237" s="24" t="s">
        <v>614</v>
      </c>
      <c r="B1237" s="24"/>
      <c r="C1237" s="24"/>
      <c r="D1237" s="24"/>
      <c r="E1237" s="10">
        <f>SUBTOTAL(9,E1236:E1236)</f>
        <v>60</v>
      </c>
      <c r="F1237" s="10" t="s">
        <v>552</v>
      </c>
      <c r="G1237" s="10">
        <f>SUBTOTAL(9,G1236:G1236)</f>
        <v>90000</v>
      </c>
    </row>
    <row r="1238" spans="1:7" ht="39.950000000000003" customHeight="1" x14ac:dyDescent="0.15">
      <c r="A1238" s="5" t="s">
        <v>1230</v>
      </c>
      <c r="B1238" s="25" t="s">
        <v>738</v>
      </c>
      <c r="C1238" s="25"/>
      <c r="D1238" s="5" t="s">
        <v>58</v>
      </c>
      <c r="E1238" s="8">
        <v>4</v>
      </c>
      <c r="F1238" s="8">
        <v>2000</v>
      </c>
      <c r="G1238" s="8">
        <v>8000</v>
      </c>
    </row>
    <row r="1239" spans="1:7" ht="24.95" customHeight="1" x14ac:dyDescent="0.15">
      <c r="A1239" s="24" t="s">
        <v>614</v>
      </c>
      <c r="B1239" s="24"/>
      <c r="C1239" s="24"/>
      <c r="D1239" s="24"/>
      <c r="E1239" s="10">
        <f>SUBTOTAL(9,E1238:E1238)</f>
        <v>4</v>
      </c>
      <c r="F1239" s="10" t="s">
        <v>552</v>
      </c>
      <c r="G1239" s="10">
        <f>SUBTOTAL(9,G1238:G1238)</f>
        <v>8000</v>
      </c>
    </row>
    <row r="1240" spans="1:7" ht="39.950000000000003" customHeight="1" x14ac:dyDescent="0.15">
      <c r="A1240" s="5" t="s">
        <v>1231</v>
      </c>
      <c r="B1240" s="25" t="s">
        <v>1057</v>
      </c>
      <c r="C1240" s="25"/>
      <c r="D1240" s="5" t="s">
        <v>58</v>
      </c>
      <c r="E1240" s="8">
        <v>50</v>
      </c>
      <c r="F1240" s="8">
        <v>2260</v>
      </c>
      <c r="G1240" s="8">
        <v>113000</v>
      </c>
    </row>
    <row r="1241" spans="1:7" ht="24.95" customHeight="1" x14ac:dyDescent="0.15">
      <c r="A1241" s="24" t="s">
        <v>614</v>
      </c>
      <c r="B1241" s="24"/>
      <c r="C1241" s="24"/>
      <c r="D1241" s="24"/>
      <c r="E1241" s="10">
        <f>SUBTOTAL(9,E1240:E1240)</f>
        <v>50</v>
      </c>
      <c r="F1241" s="10" t="s">
        <v>552</v>
      </c>
      <c r="G1241" s="10">
        <f>SUBTOTAL(9,G1240:G1240)</f>
        <v>113000</v>
      </c>
    </row>
    <row r="1242" spans="1:7" ht="39.950000000000003" customHeight="1" x14ac:dyDescent="0.15">
      <c r="A1242" s="5" t="s">
        <v>1232</v>
      </c>
      <c r="B1242" s="25" t="s">
        <v>748</v>
      </c>
      <c r="C1242" s="25"/>
      <c r="D1242" s="5" t="s">
        <v>58</v>
      </c>
      <c r="E1242" s="8">
        <v>1</v>
      </c>
      <c r="F1242" s="8">
        <v>26000</v>
      </c>
      <c r="G1242" s="8">
        <v>26000</v>
      </c>
    </row>
    <row r="1243" spans="1:7" ht="24.95" customHeight="1" x14ac:dyDescent="0.15">
      <c r="A1243" s="24" t="s">
        <v>614</v>
      </c>
      <c r="B1243" s="24"/>
      <c r="C1243" s="24"/>
      <c r="D1243" s="24"/>
      <c r="E1243" s="10">
        <f>SUBTOTAL(9,E1242:E1242)</f>
        <v>1</v>
      </c>
      <c r="F1243" s="10" t="s">
        <v>552</v>
      </c>
      <c r="G1243" s="10">
        <f>SUBTOTAL(9,G1242:G1242)</f>
        <v>26000</v>
      </c>
    </row>
    <row r="1244" spans="1:7" ht="60" customHeight="1" x14ac:dyDescent="0.15">
      <c r="A1244" s="5" t="s">
        <v>1233</v>
      </c>
      <c r="B1244" s="25" t="s">
        <v>749</v>
      </c>
      <c r="C1244" s="25"/>
      <c r="D1244" s="5" t="s">
        <v>58</v>
      </c>
      <c r="E1244" s="8">
        <v>5</v>
      </c>
      <c r="F1244" s="8">
        <v>10000</v>
      </c>
      <c r="G1244" s="8">
        <v>50000</v>
      </c>
    </row>
    <row r="1245" spans="1:7" ht="24.95" customHeight="1" x14ac:dyDescent="0.15">
      <c r="A1245" s="24" t="s">
        <v>614</v>
      </c>
      <c r="B1245" s="24"/>
      <c r="C1245" s="24"/>
      <c r="D1245" s="24"/>
      <c r="E1245" s="10">
        <f>SUBTOTAL(9,E1244:E1244)</f>
        <v>5</v>
      </c>
      <c r="F1245" s="10" t="s">
        <v>552</v>
      </c>
      <c r="G1245" s="10">
        <f>SUBTOTAL(9,G1244:G1244)</f>
        <v>50000</v>
      </c>
    </row>
    <row r="1246" spans="1:7" ht="39.950000000000003" customHeight="1" x14ac:dyDescent="0.15">
      <c r="A1246" s="5" t="s">
        <v>1234</v>
      </c>
      <c r="B1246" s="25" t="s">
        <v>1235</v>
      </c>
      <c r="C1246" s="25"/>
      <c r="D1246" s="5" t="s">
        <v>58</v>
      </c>
      <c r="E1246" s="8">
        <v>25</v>
      </c>
      <c r="F1246" s="8">
        <v>900</v>
      </c>
      <c r="G1246" s="8">
        <v>22500</v>
      </c>
    </row>
    <row r="1247" spans="1:7" ht="24.95" customHeight="1" x14ac:dyDescent="0.15">
      <c r="A1247" s="24" t="s">
        <v>614</v>
      </c>
      <c r="B1247" s="24"/>
      <c r="C1247" s="24"/>
      <c r="D1247" s="24"/>
      <c r="E1247" s="10">
        <f>SUBTOTAL(9,E1246:E1246)</f>
        <v>25</v>
      </c>
      <c r="F1247" s="10" t="s">
        <v>552</v>
      </c>
      <c r="G1247" s="10">
        <f>SUBTOTAL(9,G1246:G1246)</f>
        <v>22500</v>
      </c>
    </row>
    <row r="1248" spans="1:7" ht="60" customHeight="1" x14ac:dyDescent="0.15">
      <c r="A1248" s="5" t="s">
        <v>1236</v>
      </c>
      <c r="B1248" s="25" t="s">
        <v>1237</v>
      </c>
      <c r="C1248" s="25"/>
      <c r="D1248" s="5" t="s">
        <v>58</v>
      </c>
      <c r="E1248" s="8">
        <v>986</v>
      </c>
      <c r="F1248" s="8">
        <v>85</v>
      </c>
      <c r="G1248" s="8">
        <v>83810</v>
      </c>
    </row>
    <row r="1249" spans="1:7" ht="24.95" customHeight="1" x14ac:dyDescent="0.15">
      <c r="A1249" s="24" t="s">
        <v>614</v>
      </c>
      <c r="B1249" s="24"/>
      <c r="C1249" s="24"/>
      <c r="D1249" s="24"/>
      <c r="E1249" s="10">
        <f>SUBTOTAL(9,E1248:E1248)</f>
        <v>986</v>
      </c>
      <c r="F1249" s="10" t="s">
        <v>552</v>
      </c>
      <c r="G1249" s="10">
        <f>SUBTOTAL(9,G1248:G1248)</f>
        <v>83810</v>
      </c>
    </row>
    <row r="1250" spans="1:7" ht="39.950000000000003" customHeight="1" x14ac:dyDescent="0.15">
      <c r="A1250" s="5" t="s">
        <v>1238</v>
      </c>
      <c r="B1250" s="25" t="s">
        <v>755</v>
      </c>
      <c r="C1250" s="25"/>
      <c r="D1250" s="5" t="s">
        <v>58</v>
      </c>
      <c r="E1250" s="8">
        <v>12</v>
      </c>
      <c r="F1250" s="8">
        <v>3750</v>
      </c>
      <c r="G1250" s="8">
        <v>45000</v>
      </c>
    </row>
    <row r="1251" spans="1:7" ht="24.95" customHeight="1" x14ac:dyDescent="0.15">
      <c r="A1251" s="24" t="s">
        <v>614</v>
      </c>
      <c r="B1251" s="24"/>
      <c r="C1251" s="24"/>
      <c r="D1251" s="24"/>
      <c r="E1251" s="10">
        <f>SUBTOTAL(9,E1250:E1250)</f>
        <v>12</v>
      </c>
      <c r="F1251" s="10" t="s">
        <v>552</v>
      </c>
      <c r="G1251" s="10">
        <f>SUBTOTAL(9,G1250:G1250)</f>
        <v>45000</v>
      </c>
    </row>
    <row r="1252" spans="1:7" ht="60" customHeight="1" x14ac:dyDescent="0.15">
      <c r="A1252" s="5" t="s">
        <v>1239</v>
      </c>
      <c r="B1252" s="25" t="s">
        <v>1240</v>
      </c>
      <c r="C1252" s="25"/>
      <c r="D1252" s="5" t="s">
        <v>58</v>
      </c>
      <c r="E1252" s="8">
        <v>24786</v>
      </c>
      <c r="F1252" s="8">
        <v>1100</v>
      </c>
      <c r="G1252" s="8">
        <v>27264600</v>
      </c>
    </row>
    <row r="1253" spans="1:7" ht="24.95" customHeight="1" x14ac:dyDescent="0.15">
      <c r="A1253" s="24" t="s">
        <v>614</v>
      </c>
      <c r="B1253" s="24"/>
      <c r="C1253" s="24"/>
      <c r="D1253" s="24"/>
      <c r="E1253" s="10">
        <f>SUBTOTAL(9,E1252:E1252)</f>
        <v>24786</v>
      </c>
      <c r="F1253" s="10" t="s">
        <v>552</v>
      </c>
      <c r="G1253" s="10">
        <f>SUBTOTAL(9,G1252:G1252)</f>
        <v>27264600</v>
      </c>
    </row>
    <row r="1254" spans="1:7" ht="80.099999999999994" customHeight="1" x14ac:dyDescent="0.15">
      <c r="A1254" s="5" t="s">
        <v>1241</v>
      </c>
      <c r="B1254" s="25" t="s">
        <v>758</v>
      </c>
      <c r="C1254" s="25"/>
      <c r="D1254" s="5" t="s">
        <v>58</v>
      </c>
      <c r="E1254" s="8">
        <v>17820</v>
      </c>
      <c r="F1254" s="8">
        <v>1100</v>
      </c>
      <c r="G1254" s="8">
        <v>19602000</v>
      </c>
    </row>
    <row r="1255" spans="1:7" ht="24.95" customHeight="1" x14ac:dyDescent="0.15">
      <c r="A1255" s="24" t="s">
        <v>614</v>
      </c>
      <c r="B1255" s="24"/>
      <c r="C1255" s="24"/>
      <c r="D1255" s="24"/>
      <c r="E1255" s="10">
        <f>SUBTOTAL(9,E1254:E1254)</f>
        <v>17820</v>
      </c>
      <c r="F1255" s="10" t="s">
        <v>552</v>
      </c>
      <c r="G1255" s="10">
        <f>SUBTOTAL(9,G1254:G1254)</f>
        <v>19602000</v>
      </c>
    </row>
    <row r="1256" spans="1:7" ht="99.95" customHeight="1" x14ac:dyDescent="0.15">
      <c r="A1256" s="5" t="s">
        <v>1242</v>
      </c>
      <c r="B1256" s="25" t="s">
        <v>1243</v>
      </c>
      <c r="C1256" s="25"/>
      <c r="D1256" s="5" t="s">
        <v>58</v>
      </c>
      <c r="E1256" s="8">
        <v>7739.1</v>
      </c>
      <c r="F1256" s="8">
        <v>1000</v>
      </c>
      <c r="G1256" s="8">
        <v>7739100</v>
      </c>
    </row>
    <row r="1257" spans="1:7" ht="24.95" customHeight="1" x14ac:dyDescent="0.15">
      <c r="A1257" s="24" t="s">
        <v>614</v>
      </c>
      <c r="B1257" s="24"/>
      <c r="C1257" s="24"/>
      <c r="D1257" s="24"/>
      <c r="E1257" s="10">
        <f>SUBTOTAL(9,E1256:E1256)</f>
        <v>7739.1</v>
      </c>
      <c r="F1257" s="10" t="s">
        <v>552</v>
      </c>
      <c r="G1257" s="10">
        <f>SUBTOTAL(9,G1256:G1256)</f>
        <v>7739100</v>
      </c>
    </row>
    <row r="1258" spans="1:7" ht="60" customHeight="1" x14ac:dyDescent="0.15">
      <c r="A1258" s="5" t="s">
        <v>1244</v>
      </c>
      <c r="B1258" s="25" t="s">
        <v>762</v>
      </c>
      <c r="C1258" s="25"/>
      <c r="D1258" s="5" t="s">
        <v>58</v>
      </c>
      <c r="E1258" s="8">
        <v>1</v>
      </c>
      <c r="F1258" s="8">
        <v>17870</v>
      </c>
      <c r="G1258" s="8">
        <v>17870</v>
      </c>
    </row>
    <row r="1259" spans="1:7" ht="24.95" customHeight="1" x14ac:dyDescent="0.15">
      <c r="A1259" s="24" t="s">
        <v>614</v>
      </c>
      <c r="B1259" s="24"/>
      <c r="C1259" s="24"/>
      <c r="D1259" s="24"/>
      <c r="E1259" s="10">
        <f>SUBTOTAL(9,E1258:E1258)</f>
        <v>1</v>
      </c>
      <c r="F1259" s="10" t="s">
        <v>552</v>
      </c>
      <c r="G1259" s="10">
        <f>SUBTOTAL(9,G1258:G1258)</f>
        <v>17870</v>
      </c>
    </row>
    <row r="1260" spans="1:7" ht="80.099999999999994" customHeight="1" x14ac:dyDescent="0.15">
      <c r="A1260" s="5" t="s">
        <v>1245</v>
      </c>
      <c r="B1260" s="25" t="s">
        <v>1070</v>
      </c>
      <c r="C1260" s="25"/>
      <c r="D1260" s="5" t="s">
        <v>58</v>
      </c>
      <c r="E1260" s="8">
        <v>1</v>
      </c>
      <c r="F1260" s="8">
        <v>70000</v>
      </c>
      <c r="G1260" s="8">
        <v>70000</v>
      </c>
    </row>
    <row r="1261" spans="1:7" ht="24.95" customHeight="1" x14ac:dyDescent="0.15">
      <c r="A1261" s="24" t="s">
        <v>614</v>
      </c>
      <c r="B1261" s="24"/>
      <c r="C1261" s="24"/>
      <c r="D1261" s="24"/>
      <c r="E1261" s="10">
        <f>SUBTOTAL(9,E1260:E1260)</f>
        <v>1</v>
      </c>
      <c r="F1261" s="10" t="s">
        <v>552</v>
      </c>
      <c r="G1261" s="10">
        <f>SUBTOTAL(9,G1260:G1260)</f>
        <v>70000</v>
      </c>
    </row>
    <row r="1262" spans="1:7" ht="180" customHeight="1" x14ac:dyDescent="0.15">
      <c r="A1262" s="5" t="s">
        <v>1246</v>
      </c>
      <c r="B1262" s="25" t="s">
        <v>1247</v>
      </c>
      <c r="C1262" s="25"/>
      <c r="D1262" s="5" t="s">
        <v>58</v>
      </c>
      <c r="E1262" s="8">
        <v>1</v>
      </c>
      <c r="F1262" s="8">
        <v>136000</v>
      </c>
      <c r="G1262" s="8">
        <v>136000</v>
      </c>
    </row>
    <row r="1263" spans="1:7" ht="24.95" customHeight="1" x14ac:dyDescent="0.15">
      <c r="A1263" s="24" t="s">
        <v>614</v>
      </c>
      <c r="B1263" s="24"/>
      <c r="C1263" s="24"/>
      <c r="D1263" s="24"/>
      <c r="E1263" s="10">
        <f>SUBTOTAL(9,E1262:E1262)</f>
        <v>1</v>
      </c>
      <c r="F1263" s="10" t="s">
        <v>552</v>
      </c>
      <c r="G1263" s="10">
        <f>SUBTOTAL(9,G1262:G1262)</f>
        <v>136000</v>
      </c>
    </row>
    <row r="1264" spans="1:7" ht="39.950000000000003" customHeight="1" x14ac:dyDescent="0.15">
      <c r="A1264" s="5" t="s">
        <v>1248</v>
      </c>
      <c r="B1264" s="25" t="s">
        <v>773</v>
      </c>
      <c r="C1264" s="25"/>
      <c r="D1264" s="5" t="s">
        <v>58</v>
      </c>
      <c r="E1264" s="8">
        <v>150</v>
      </c>
      <c r="F1264" s="8">
        <v>1800</v>
      </c>
      <c r="G1264" s="8">
        <v>270000</v>
      </c>
    </row>
    <row r="1265" spans="1:7" ht="24.95" customHeight="1" x14ac:dyDescent="0.15">
      <c r="A1265" s="24" t="s">
        <v>614</v>
      </c>
      <c r="B1265" s="24"/>
      <c r="C1265" s="24"/>
      <c r="D1265" s="24"/>
      <c r="E1265" s="10">
        <f>SUBTOTAL(9,E1264:E1264)</f>
        <v>150</v>
      </c>
      <c r="F1265" s="10" t="s">
        <v>552</v>
      </c>
      <c r="G1265" s="10">
        <f>SUBTOTAL(9,G1264:G1264)</f>
        <v>270000</v>
      </c>
    </row>
    <row r="1266" spans="1:7" ht="39.950000000000003" customHeight="1" x14ac:dyDescent="0.15">
      <c r="A1266" s="5" t="s">
        <v>1249</v>
      </c>
      <c r="B1266" s="25" t="s">
        <v>775</v>
      </c>
      <c r="C1266" s="25"/>
      <c r="D1266" s="5" t="s">
        <v>58</v>
      </c>
      <c r="E1266" s="8">
        <v>1</v>
      </c>
      <c r="F1266" s="8">
        <v>23900</v>
      </c>
      <c r="G1266" s="8">
        <v>23900</v>
      </c>
    </row>
    <row r="1267" spans="1:7" ht="24.95" customHeight="1" x14ac:dyDescent="0.15">
      <c r="A1267" s="24" t="s">
        <v>614</v>
      </c>
      <c r="B1267" s="24"/>
      <c r="C1267" s="24"/>
      <c r="D1267" s="24"/>
      <c r="E1267" s="10">
        <f>SUBTOTAL(9,E1266:E1266)</f>
        <v>1</v>
      </c>
      <c r="F1267" s="10" t="s">
        <v>552</v>
      </c>
      <c r="G1267" s="10">
        <f>SUBTOTAL(9,G1266:G1266)</f>
        <v>23900</v>
      </c>
    </row>
    <row r="1268" spans="1:7" ht="39.950000000000003" customHeight="1" x14ac:dyDescent="0.15">
      <c r="A1268" s="5" t="s">
        <v>1250</v>
      </c>
      <c r="B1268" s="25" t="s">
        <v>788</v>
      </c>
      <c r="C1268" s="25"/>
      <c r="D1268" s="5" t="s">
        <v>58</v>
      </c>
      <c r="E1268" s="8">
        <v>1</v>
      </c>
      <c r="F1268" s="8">
        <v>70000</v>
      </c>
      <c r="G1268" s="8">
        <v>70000</v>
      </c>
    </row>
    <row r="1269" spans="1:7" ht="24.95" customHeight="1" x14ac:dyDescent="0.15">
      <c r="A1269" s="24" t="s">
        <v>614</v>
      </c>
      <c r="B1269" s="24"/>
      <c r="C1269" s="24"/>
      <c r="D1269" s="24"/>
      <c r="E1269" s="10">
        <f>SUBTOTAL(9,E1268:E1268)</f>
        <v>1</v>
      </c>
      <c r="F1269" s="10" t="s">
        <v>552</v>
      </c>
      <c r="G1269" s="10">
        <f>SUBTOTAL(9,G1268:G1268)</f>
        <v>70000</v>
      </c>
    </row>
    <row r="1270" spans="1:7" ht="60" customHeight="1" x14ac:dyDescent="0.15">
      <c r="A1270" s="5" t="s">
        <v>1251</v>
      </c>
      <c r="B1270" s="25" t="s">
        <v>795</v>
      </c>
      <c r="C1270" s="25"/>
      <c r="D1270" s="5" t="s">
        <v>58</v>
      </c>
      <c r="E1270" s="8">
        <v>1</v>
      </c>
      <c r="F1270" s="8">
        <v>17000</v>
      </c>
      <c r="G1270" s="8">
        <v>17000</v>
      </c>
    </row>
    <row r="1271" spans="1:7" ht="24.95" customHeight="1" x14ac:dyDescent="0.15">
      <c r="A1271" s="24" t="s">
        <v>614</v>
      </c>
      <c r="B1271" s="24"/>
      <c r="C1271" s="24"/>
      <c r="D1271" s="24"/>
      <c r="E1271" s="10">
        <f>SUBTOTAL(9,E1270:E1270)</f>
        <v>1</v>
      </c>
      <c r="F1271" s="10" t="s">
        <v>552</v>
      </c>
      <c r="G1271" s="10">
        <f>SUBTOTAL(9,G1270:G1270)</f>
        <v>17000</v>
      </c>
    </row>
    <row r="1272" spans="1:7" ht="39.950000000000003" customHeight="1" x14ac:dyDescent="0.15">
      <c r="A1272" s="5" t="s">
        <v>1252</v>
      </c>
      <c r="B1272" s="25" t="s">
        <v>797</v>
      </c>
      <c r="C1272" s="25"/>
      <c r="D1272" s="5" t="s">
        <v>58</v>
      </c>
      <c r="E1272" s="8">
        <v>1</v>
      </c>
      <c r="F1272" s="8">
        <v>30000</v>
      </c>
      <c r="G1272" s="8">
        <v>30000</v>
      </c>
    </row>
    <row r="1273" spans="1:7" ht="24.95" customHeight="1" x14ac:dyDescent="0.15">
      <c r="A1273" s="24" t="s">
        <v>614</v>
      </c>
      <c r="B1273" s="24"/>
      <c r="C1273" s="24"/>
      <c r="D1273" s="24"/>
      <c r="E1273" s="10">
        <f>SUBTOTAL(9,E1272:E1272)</f>
        <v>1</v>
      </c>
      <c r="F1273" s="10" t="s">
        <v>552</v>
      </c>
      <c r="G1273" s="10">
        <f>SUBTOTAL(9,G1272:G1272)</f>
        <v>30000</v>
      </c>
    </row>
    <row r="1274" spans="1:7" ht="60" customHeight="1" x14ac:dyDescent="0.15">
      <c r="A1274" s="5" t="s">
        <v>1253</v>
      </c>
      <c r="B1274" s="25" t="s">
        <v>1254</v>
      </c>
      <c r="C1274" s="25"/>
      <c r="D1274" s="5" t="s">
        <v>58</v>
      </c>
      <c r="E1274" s="8">
        <v>7</v>
      </c>
      <c r="F1274" s="8">
        <v>32898.5</v>
      </c>
      <c r="G1274" s="8">
        <v>230289.5</v>
      </c>
    </row>
    <row r="1275" spans="1:7" ht="60" customHeight="1" x14ac:dyDescent="0.15">
      <c r="A1275" s="5" t="s">
        <v>1253</v>
      </c>
      <c r="B1275" s="25" t="s">
        <v>1255</v>
      </c>
      <c r="C1275" s="25"/>
      <c r="D1275" s="5" t="s">
        <v>58</v>
      </c>
      <c r="E1275" s="8">
        <v>1</v>
      </c>
      <c r="F1275" s="8">
        <v>88770</v>
      </c>
      <c r="G1275" s="8">
        <v>88770</v>
      </c>
    </row>
    <row r="1276" spans="1:7" ht="24.95" customHeight="1" x14ac:dyDescent="0.15">
      <c r="A1276" s="24" t="s">
        <v>614</v>
      </c>
      <c r="B1276" s="24"/>
      <c r="C1276" s="24"/>
      <c r="D1276" s="24"/>
      <c r="E1276" s="10">
        <f>SUBTOTAL(9,E1274:E1275)</f>
        <v>8</v>
      </c>
      <c r="F1276" s="10" t="s">
        <v>552</v>
      </c>
      <c r="G1276" s="10">
        <f>SUBTOTAL(9,G1274:G1275)</f>
        <v>319059.5</v>
      </c>
    </row>
    <row r="1277" spans="1:7" ht="99.95" customHeight="1" x14ac:dyDescent="0.15">
      <c r="A1277" s="5" t="s">
        <v>1256</v>
      </c>
      <c r="B1277" s="25" t="s">
        <v>1257</v>
      </c>
      <c r="C1277" s="25"/>
      <c r="D1277" s="5" t="s">
        <v>58</v>
      </c>
      <c r="E1277" s="8">
        <v>1040</v>
      </c>
      <c r="F1277" s="8">
        <v>3000</v>
      </c>
      <c r="G1277" s="8">
        <v>3120000</v>
      </c>
    </row>
    <row r="1278" spans="1:7" ht="99.95" customHeight="1" x14ac:dyDescent="0.15">
      <c r="A1278" s="5" t="s">
        <v>1256</v>
      </c>
      <c r="B1278" s="25" t="s">
        <v>1258</v>
      </c>
      <c r="C1278" s="25"/>
      <c r="D1278" s="5" t="s">
        <v>58</v>
      </c>
      <c r="E1278" s="8">
        <v>8060</v>
      </c>
      <c r="F1278" s="8">
        <v>1200</v>
      </c>
      <c r="G1278" s="8">
        <v>9672000</v>
      </c>
    </row>
    <row r="1279" spans="1:7" ht="99.95" customHeight="1" x14ac:dyDescent="0.15">
      <c r="A1279" s="5" t="s">
        <v>1256</v>
      </c>
      <c r="B1279" s="25" t="s">
        <v>1259</v>
      </c>
      <c r="C1279" s="25"/>
      <c r="D1279" s="5" t="s">
        <v>58</v>
      </c>
      <c r="E1279" s="8">
        <v>4368</v>
      </c>
      <c r="F1279" s="8">
        <v>600</v>
      </c>
      <c r="G1279" s="8">
        <v>2620800</v>
      </c>
    </row>
    <row r="1280" spans="1:7" ht="99.95" customHeight="1" x14ac:dyDescent="0.15">
      <c r="A1280" s="5" t="s">
        <v>1256</v>
      </c>
      <c r="B1280" s="25" t="s">
        <v>1260</v>
      </c>
      <c r="C1280" s="25"/>
      <c r="D1280" s="5" t="s">
        <v>58</v>
      </c>
      <c r="E1280" s="8">
        <v>5828</v>
      </c>
      <c r="F1280" s="8">
        <v>1100</v>
      </c>
      <c r="G1280" s="8">
        <v>6410800</v>
      </c>
    </row>
    <row r="1281" spans="1:7" ht="24.95" customHeight="1" x14ac:dyDescent="0.15">
      <c r="A1281" s="24" t="s">
        <v>614</v>
      </c>
      <c r="B1281" s="24"/>
      <c r="C1281" s="24"/>
      <c r="D1281" s="24"/>
      <c r="E1281" s="10">
        <f>SUBTOTAL(9,E1277:E1280)</f>
        <v>19296</v>
      </c>
      <c r="F1281" s="10" t="s">
        <v>552</v>
      </c>
      <c r="G1281" s="10">
        <f>SUBTOTAL(9,G1277:G1280)</f>
        <v>21823600</v>
      </c>
    </row>
    <row r="1282" spans="1:7" ht="60" customHeight="1" x14ac:dyDescent="0.15">
      <c r="A1282" s="5" t="s">
        <v>1261</v>
      </c>
      <c r="B1282" s="25" t="s">
        <v>1262</v>
      </c>
      <c r="C1282" s="25"/>
      <c r="D1282" s="5" t="s">
        <v>58</v>
      </c>
      <c r="E1282" s="8">
        <v>178</v>
      </c>
      <c r="F1282" s="8">
        <v>1700</v>
      </c>
      <c r="G1282" s="8">
        <v>302600</v>
      </c>
    </row>
    <row r="1283" spans="1:7" ht="60" customHeight="1" x14ac:dyDescent="0.15">
      <c r="A1283" s="5" t="s">
        <v>1261</v>
      </c>
      <c r="B1283" s="25" t="s">
        <v>1263</v>
      </c>
      <c r="C1283" s="25"/>
      <c r="D1283" s="5" t="s">
        <v>58</v>
      </c>
      <c r="E1283" s="8">
        <v>755</v>
      </c>
      <c r="F1283" s="8">
        <v>1700</v>
      </c>
      <c r="G1283" s="8">
        <v>1283500</v>
      </c>
    </row>
    <row r="1284" spans="1:7" ht="60" customHeight="1" x14ac:dyDescent="0.15">
      <c r="A1284" s="5" t="s">
        <v>1261</v>
      </c>
      <c r="B1284" s="25" t="s">
        <v>1264</v>
      </c>
      <c r="C1284" s="25"/>
      <c r="D1284" s="5" t="s">
        <v>58</v>
      </c>
      <c r="E1284" s="8">
        <v>55</v>
      </c>
      <c r="F1284" s="8">
        <v>1700</v>
      </c>
      <c r="G1284" s="8">
        <v>93500</v>
      </c>
    </row>
    <row r="1285" spans="1:7" ht="60" customHeight="1" x14ac:dyDescent="0.15">
      <c r="A1285" s="5" t="s">
        <v>1261</v>
      </c>
      <c r="B1285" s="25" t="s">
        <v>1263</v>
      </c>
      <c r="C1285" s="25"/>
      <c r="D1285" s="5" t="s">
        <v>58</v>
      </c>
      <c r="E1285" s="8">
        <v>256</v>
      </c>
      <c r="F1285" s="8">
        <v>2500</v>
      </c>
      <c r="G1285" s="8">
        <v>640000</v>
      </c>
    </row>
    <row r="1286" spans="1:7" ht="24.95" customHeight="1" x14ac:dyDescent="0.15">
      <c r="A1286" s="24" t="s">
        <v>614</v>
      </c>
      <c r="B1286" s="24"/>
      <c r="C1286" s="24"/>
      <c r="D1286" s="24"/>
      <c r="E1286" s="10">
        <f>SUBTOTAL(9,E1282:E1285)</f>
        <v>1244</v>
      </c>
      <c r="F1286" s="10" t="s">
        <v>552</v>
      </c>
      <c r="G1286" s="10">
        <f>SUBTOTAL(9,G1282:G1285)</f>
        <v>2319600</v>
      </c>
    </row>
    <row r="1287" spans="1:7" ht="60" customHeight="1" x14ac:dyDescent="0.15">
      <c r="A1287" s="5" t="s">
        <v>1265</v>
      </c>
      <c r="B1287" s="25" t="s">
        <v>1266</v>
      </c>
      <c r="C1287" s="25"/>
      <c r="D1287" s="5" t="s">
        <v>58</v>
      </c>
      <c r="E1287" s="8">
        <v>52</v>
      </c>
      <c r="F1287" s="8">
        <v>1700</v>
      </c>
      <c r="G1287" s="8">
        <v>88400</v>
      </c>
    </row>
    <row r="1288" spans="1:7" ht="60" customHeight="1" x14ac:dyDescent="0.15">
      <c r="A1288" s="5" t="s">
        <v>1265</v>
      </c>
      <c r="B1288" s="25" t="s">
        <v>1267</v>
      </c>
      <c r="C1288" s="25"/>
      <c r="D1288" s="5" t="s">
        <v>58</v>
      </c>
      <c r="E1288" s="8">
        <v>651</v>
      </c>
      <c r="F1288" s="8">
        <v>1700</v>
      </c>
      <c r="G1288" s="8">
        <v>1106700</v>
      </c>
    </row>
    <row r="1289" spans="1:7" ht="24.95" customHeight="1" x14ac:dyDescent="0.15">
      <c r="A1289" s="24" t="s">
        <v>614</v>
      </c>
      <c r="B1289" s="24"/>
      <c r="C1289" s="24"/>
      <c r="D1289" s="24"/>
      <c r="E1289" s="10">
        <f>SUBTOTAL(9,E1287:E1288)</f>
        <v>703</v>
      </c>
      <c r="F1289" s="10" t="s">
        <v>552</v>
      </c>
      <c r="G1289" s="10">
        <f>SUBTOTAL(9,G1287:G1288)</f>
        <v>1195100</v>
      </c>
    </row>
    <row r="1290" spans="1:7" ht="60" customHeight="1" x14ac:dyDescent="0.15">
      <c r="A1290" s="5" t="s">
        <v>1268</v>
      </c>
      <c r="B1290" s="25" t="s">
        <v>1269</v>
      </c>
      <c r="C1290" s="25"/>
      <c r="D1290" s="5" t="s">
        <v>58</v>
      </c>
      <c r="E1290" s="8">
        <v>87</v>
      </c>
      <c r="F1290" s="8">
        <v>2500</v>
      </c>
      <c r="G1290" s="8">
        <v>217500</v>
      </c>
    </row>
    <row r="1291" spans="1:7" ht="60" customHeight="1" x14ac:dyDescent="0.15">
      <c r="A1291" s="5" t="s">
        <v>1268</v>
      </c>
      <c r="B1291" s="25" t="s">
        <v>1269</v>
      </c>
      <c r="C1291" s="25"/>
      <c r="D1291" s="5" t="s">
        <v>58</v>
      </c>
      <c r="E1291" s="8">
        <v>577</v>
      </c>
      <c r="F1291" s="8">
        <v>1700</v>
      </c>
      <c r="G1291" s="8">
        <v>980900</v>
      </c>
    </row>
    <row r="1292" spans="1:7" ht="60" customHeight="1" x14ac:dyDescent="0.15">
      <c r="A1292" s="5" t="s">
        <v>1268</v>
      </c>
      <c r="B1292" s="25" t="s">
        <v>1270</v>
      </c>
      <c r="C1292" s="25"/>
      <c r="D1292" s="5" t="s">
        <v>58</v>
      </c>
      <c r="E1292" s="8">
        <v>240</v>
      </c>
      <c r="F1292" s="8">
        <v>1700</v>
      </c>
      <c r="G1292" s="8">
        <v>408000</v>
      </c>
    </row>
    <row r="1293" spans="1:7" ht="60" customHeight="1" x14ac:dyDescent="0.15">
      <c r="A1293" s="5" t="s">
        <v>1268</v>
      </c>
      <c r="B1293" s="25" t="s">
        <v>1271</v>
      </c>
      <c r="C1293" s="25"/>
      <c r="D1293" s="5" t="s">
        <v>58</v>
      </c>
      <c r="E1293" s="8">
        <v>360</v>
      </c>
      <c r="F1293" s="8">
        <v>1700</v>
      </c>
      <c r="G1293" s="8">
        <v>612000</v>
      </c>
    </row>
    <row r="1294" spans="1:7" ht="24.95" customHeight="1" x14ac:dyDescent="0.15">
      <c r="A1294" s="24" t="s">
        <v>614</v>
      </c>
      <c r="B1294" s="24"/>
      <c r="C1294" s="24"/>
      <c r="D1294" s="24"/>
      <c r="E1294" s="10">
        <f>SUBTOTAL(9,E1290:E1293)</f>
        <v>1264</v>
      </c>
      <c r="F1294" s="10" t="s">
        <v>552</v>
      </c>
      <c r="G1294" s="10">
        <f>SUBTOTAL(9,G1290:G1293)</f>
        <v>2218400</v>
      </c>
    </row>
    <row r="1295" spans="1:7" ht="60" customHeight="1" x14ac:dyDescent="0.15">
      <c r="A1295" s="5" t="s">
        <v>1272</v>
      </c>
      <c r="B1295" s="25" t="s">
        <v>782</v>
      </c>
      <c r="C1295" s="25"/>
      <c r="D1295" s="5" t="s">
        <v>58</v>
      </c>
      <c r="E1295" s="8">
        <v>2531</v>
      </c>
      <c r="F1295" s="8">
        <v>1100</v>
      </c>
      <c r="G1295" s="8">
        <v>2784100</v>
      </c>
    </row>
    <row r="1296" spans="1:7" ht="24.95" customHeight="1" x14ac:dyDescent="0.15">
      <c r="A1296" s="24" t="s">
        <v>614</v>
      </c>
      <c r="B1296" s="24"/>
      <c r="C1296" s="24"/>
      <c r="D1296" s="24"/>
      <c r="E1296" s="10">
        <f>SUBTOTAL(9,E1295:E1295)</f>
        <v>2531</v>
      </c>
      <c r="F1296" s="10" t="s">
        <v>552</v>
      </c>
      <c r="G1296" s="10">
        <f>SUBTOTAL(9,G1295:G1295)</f>
        <v>2784100</v>
      </c>
    </row>
    <row r="1297" spans="1:7" ht="60" customHeight="1" x14ac:dyDescent="0.15">
      <c r="A1297" s="5" t="s">
        <v>1273</v>
      </c>
      <c r="B1297" s="25" t="s">
        <v>784</v>
      </c>
      <c r="C1297" s="25"/>
      <c r="D1297" s="5" t="s">
        <v>58</v>
      </c>
      <c r="E1297" s="8">
        <v>317</v>
      </c>
      <c r="F1297" s="8">
        <v>1100</v>
      </c>
      <c r="G1297" s="8">
        <v>348700</v>
      </c>
    </row>
    <row r="1298" spans="1:7" ht="24.95" customHeight="1" x14ac:dyDescent="0.15">
      <c r="A1298" s="24" t="s">
        <v>614</v>
      </c>
      <c r="B1298" s="24"/>
      <c r="C1298" s="24"/>
      <c r="D1298" s="24"/>
      <c r="E1298" s="10">
        <f>SUBTOTAL(9,E1297:E1297)</f>
        <v>317</v>
      </c>
      <c r="F1298" s="10" t="s">
        <v>552</v>
      </c>
      <c r="G1298" s="10">
        <f>SUBTOTAL(9,G1297:G1297)</f>
        <v>348700</v>
      </c>
    </row>
    <row r="1299" spans="1:7" ht="60" customHeight="1" x14ac:dyDescent="0.15">
      <c r="A1299" s="5" t="s">
        <v>1274</v>
      </c>
      <c r="B1299" s="25" t="s">
        <v>786</v>
      </c>
      <c r="C1299" s="25"/>
      <c r="D1299" s="5" t="s">
        <v>58</v>
      </c>
      <c r="E1299" s="8">
        <v>689</v>
      </c>
      <c r="F1299" s="8">
        <v>1100</v>
      </c>
      <c r="G1299" s="8">
        <v>757900</v>
      </c>
    </row>
    <row r="1300" spans="1:7" ht="24.95" customHeight="1" x14ac:dyDescent="0.15">
      <c r="A1300" s="24" t="s">
        <v>614</v>
      </c>
      <c r="B1300" s="24"/>
      <c r="C1300" s="24"/>
      <c r="D1300" s="24"/>
      <c r="E1300" s="10">
        <f>SUBTOTAL(9,E1299:E1299)</f>
        <v>689</v>
      </c>
      <c r="F1300" s="10" t="s">
        <v>552</v>
      </c>
      <c r="G1300" s="10">
        <f>SUBTOTAL(9,G1299:G1299)</f>
        <v>757900</v>
      </c>
    </row>
    <row r="1301" spans="1:7" ht="60" customHeight="1" x14ac:dyDescent="0.15">
      <c r="A1301" s="5" t="s">
        <v>1275</v>
      </c>
      <c r="B1301" s="25" t="s">
        <v>805</v>
      </c>
      <c r="C1301" s="25"/>
      <c r="D1301" s="5" t="s">
        <v>58</v>
      </c>
      <c r="E1301" s="8">
        <v>1</v>
      </c>
      <c r="F1301" s="8">
        <v>203363.33</v>
      </c>
      <c r="G1301" s="8">
        <v>203363.33</v>
      </c>
    </row>
    <row r="1302" spans="1:7" ht="24.95" customHeight="1" x14ac:dyDescent="0.15">
      <c r="A1302" s="24" t="s">
        <v>614</v>
      </c>
      <c r="B1302" s="24"/>
      <c r="C1302" s="24"/>
      <c r="D1302" s="24"/>
      <c r="E1302" s="10">
        <f>SUBTOTAL(9,E1301:E1301)</f>
        <v>1</v>
      </c>
      <c r="F1302" s="10" t="s">
        <v>552</v>
      </c>
      <c r="G1302" s="10">
        <f>SUBTOTAL(9,G1301:G1301)</f>
        <v>203363.33</v>
      </c>
    </row>
    <row r="1303" spans="1:7" ht="39.950000000000003" customHeight="1" x14ac:dyDescent="0.15">
      <c r="A1303" s="5" t="s">
        <v>1276</v>
      </c>
      <c r="B1303" s="25" t="s">
        <v>1102</v>
      </c>
      <c r="C1303" s="25"/>
      <c r="D1303" s="5" t="s">
        <v>58</v>
      </c>
      <c r="E1303" s="8">
        <v>4</v>
      </c>
      <c r="F1303" s="8">
        <v>28675</v>
      </c>
      <c r="G1303" s="8">
        <v>114700</v>
      </c>
    </row>
    <row r="1304" spans="1:7" ht="24.95" customHeight="1" x14ac:dyDescent="0.15">
      <c r="A1304" s="24" t="s">
        <v>614</v>
      </c>
      <c r="B1304" s="24"/>
      <c r="C1304" s="24"/>
      <c r="D1304" s="24"/>
      <c r="E1304" s="10">
        <f>SUBTOTAL(9,E1303:E1303)</f>
        <v>4</v>
      </c>
      <c r="F1304" s="10" t="s">
        <v>552</v>
      </c>
      <c r="G1304" s="10">
        <f>SUBTOTAL(9,G1303:G1303)</f>
        <v>114700</v>
      </c>
    </row>
    <row r="1305" spans="1:7" ht="39.950000000000003" customHeight="1" x14ac:dyDescent="0.15">
      <c r="A1305" s="5" t="s">
        <v>1277</v>
      </c>
      <c r="B1305" s="25" t="s">
        <v>1104</v>
      </c>
      <c r="C1305" s="25"/>
      <c r="D1305" s="5" t="s">
        <v>58</v>
      </c>
      <c r="E1305" s="8">
        <v>1100</v>
      </c>
      <c r="F1305" s="8">
        <v>280</v>
      </c>
      <c r="G1305" s="8">
        <v>308000</v>
      </c>
    </row>
    <row r="1306" spans="1:7" ht="24.95" customHeight="1" x14ac:dyDescent="0.15">
      <c r="A1306" s="24" t="s">
        <v>614</v>
      </c>
      <c r="B1306" s="24"/>
      <c r="C1306" s="24"/>
      <c r="D1306" s="24"/>
      <c r="E1306" s="10">
        <f>SUBTOTAL(9,E1305:E1305)</f>
        <v>1100</v>
      </c>
      <c r="F1306" s="10" t="s">
        <v>552</v>
      </c>
      <c r="G1306" s="10">
        <f>SUBTOTAL(9,G1305:G1305)</f>
        <v>308000</v>
      </c>
    </row>
    <row r="1307" spans="1:7" ht="24.95" customHeight="1" x14ac:dyDescent="0.15">
      <c r="A1307" s="24" t="s">
        <v>615</v>
      </c>
      <c r="B1307" s="24"/>
      <c r="C1307" s="24"/>
      <c r="D1307" s="24"/>
      <c r="E1307" s="24"/>
      <c r="F1307" s="24"/>
      <c r="G1307" s="10">
        <f>SUBTOTAL(9,G1222:G1306)</f>
        <v>90715777.790000007</v>
      </c>
    </row>
    <row r="1308" spans="1:7" ht="24.95" customHeight="1" x14ac:dyDescent="0.15"/>
    <row r="1309" spans="1:7" ht="20.100000000000001" customHeight="1" x14ac:dyDescent="0.15">
      <c r="A1309" s="22" t="s">
        <v>426</v>
      </c>
      <c r="B1309" s="22"/>
      <c r="C1309" s="23" t="s">
        <v>289</v>
      </c>
      <c r="D1309" s="23"/>
      <c r="E1309" s="23"/>
      <c r="F1309" s="23"/>
      <c r="G1309" s="23"/>
    </row>
    <row r="1310" spans="1:7" ht="20.100000000000001" customHeight="1" x14ac:dyDescent="0.15">
      <c r="A1310" s="22" t="s">
        <v>427</v>
      </c>
      <c r="B1310" s="22"/>
      <c r="C1310" s="23" t="s">
        <v>428</v>
      </c>
      <c r="D1310" s="23"/>
      <c r="E1310" s="23"/>
      <c r="F1310" s="23"/>
      <c r="G1310" s="23"/>
    </row>
    <row r="1311" spans="1:7" ht="24.95" customHeight="1" x14ac:dyDescent="0.15">
      <c r="A1311" s="22" t="s">
        <v>429</v>
      </c>
      <c r="B1311" s="22"/>
      <c r="C1311" s="23" t="s">
        <v>407</v>
      </c>
      <c r="D1311" s="23"/>
      <c r="E1311" s="23"/>
      <c r="F1311" s="23"/>
      <c r="G1311" s="23"/>
    </row>
    <row r="1312" spans="1:7" ht="15" customHeight="1" x14ac:dyDescent="0.15"/>
    <row r="1313" spans="1:7" ht="24.95" customHeight="1" x14ac:dyDescent="0.15">
      <c r="A1313" s="15" t="s">
        <v>628</v>
      </c>
      <c r="B1313" s="15"/>
      <c r="C1313" s="15"/>
      <c r="D1313" s="15"/>
      <c r="E1313" s="15"/>
      <c r="F1313" s="15"/>
      <c r="G1313" s="15"/>
    </row>
    <row r="1314" spans="1:7" ht="15" customHeight="1" x14ac:dyDescent="0.15"/>
    <row r="1315" spans="1:7" ht="50.1" customHeight="1" x14ac:dyDescent="0.15">
      <c r="A1315" s="5" t="s">
        <v>335</v>
      </c>
      <c r="B1315" s="20" t="s">
        <v>565</v>
      </c>
      <c r="C1315" s="20"/>
      <c r="D1315" s="5" t="s">
        <v>608</v>
      </c>
      <c r="E1315" s="5" t="s">
        <v>609</v>
      </c>
      <c r="F1315" s="5" t="s">
        <v>610</v>
      </c>
      <c r="G1315" s="5" t="s">
        <v>611</v>
      </c>
    </row>
    <row r="1316" spans="1:7" ht="15" customHeight="1" x14ac:dyDescent="0.15">
      <c r="A1316" s="5">
        <v>1</v>
      </c>
      <c r="B1316" s="20">
        <v>2</v>
      </c>
      <c r="C1316" s="20"/>
      <c r="D1316" s="5">
        <v>3</v>
      </c>
      <c r="E1316" s="5">
        <v>4</v>
      </c>
      <c r="F1316" s="5">
        <v>5</v>
      </c>
      <c r="G1316" s="5">
        <v>6</v>
      </c>
    </row>
    <row r="1317" spans="1:7" ht="39.950000000000003" customHeight="1" x14ac:dyDescent="0.15">
      <c r="A1317" s="5" t="s">
        <v>1278</v>
      </c>
      <c r="B1317" s="25" t="s">
        <v>816</v>
      </c>
      <c r="C1317" s="25"/>
      <c r="D1317" s="5" t="s">
        <v>58</v>
      </c>
      <c r="E1317" s="8">
        <v>1</v>
      </c>
      <c r="F1317" s="8">
        <v>50000</v>
      </c>
      <c r="G1317" s="8">
        <v>50000</v>
      </c>
    </row>
    <row r="1318" spans="1:7" ht="24.95" customHeight="1" x14ac:dyDescent="0.15">
      <c r="A1318" s="24" t="s">
        <v>614</v>
      </c>
      <c r="B1318" s="24"/>
      <c r="C1318" s="24"/>
      <c r="D1318" s="24"/>
      <c r="E1318" s="10">
        <f>SUBTOTAL(9,E1317:E1317)</f>
        <v>1</v>
      </c>
      <c r="F1318" s="10" t="s">
        <v>552</v>
      </c>
      <c r="G1318" s="10">
        <f>SUBTOTAL(9,G1317:G1317)</f>
        <v>50000</v>
      </c>
    </row>
    <row r="1319" spans="1:7" ht="24.95" customHeight="1" x14ac:dyDescent="0.15">
      <c r="A1319" s="24" t="s">
        <v>615</v>
      </c>
      <c r="B1319" s="24"/>
      <c r="C1319" s="24"/>
      <c r="D1319" s="24"/>
      <c r="E1319" s="24"/>
      <c r="F1319" s="24"/>
      <c r="G1319" s="10">
        <f>SUBTOTAL(9,G1317:G1318)</f>
        <v>50000</v>
      </c>
    </row>
    <row r="1320" spans="1:7" ht="24.95" customHeight="1" x14ac:dyDescent="0.15"/>
    <row r="1321" spans="1:7" ht="20.100000000000001" customHeight="1" x14ac:dyDescent="0.15">
      <c r="A1321" s="22" t="s">
        <v>426</v>
      </c>
      <c r="B1321" s="22"/>
      <c r="C1321" s="23" t="s">
        <v>289</v>
      </c>
      <c r="D1321" s="23"/>
      <c r="E1321" s="23"/>
      <c r="F1321" s="23"/>
      <c r="G1321" s="23"/>
    </row>
    <row r="1322" spans="1:7" ht="20.100000000000001" customHeight="1" x14ac:dyDescent="0.15">
      <c r="A1322" s="22" t="s">
        <v>427</v>
      </c>
      <c r="B1322" s="22"/>
      <c r="C1322" s="23" t="s">
        <v>428</v>
      </c>
      <c r="D1322" s="23"/>
      <c r="E1322" s="23"/>
      <c r="F1322" s="23"/>
      <c r="G1322" s="23"/>
    </row>
    <row r="1323" spans="1:7" ht="24.95" customHeight="1" x14ac:dyDescent="0.15">
      <c r="A1323" s="22" t="s">
        <v>429</v>
      </c>
      <c r="B1323" s="22"/>
      <c r="C1323" s="23" t="s">
        <v>407</v>
      </c>
      <c r="D1323" s="23"/>
      <c r="E1323" s="23"/>
      <c r="F1323" s="23"/>
      <c r="G1323" s="23"/>
    </row>
    <row r="1324" spans="1:7" ht="15" customHeight="1" x14ac:dyDescent="0.15"/>
    <row r="1325" spans="1:7" ht="24.95" customHeight="1" x14ac:dyDescent="0.15">
      <c r="A1325" s="15" t="s">
        <v>819</v>
      </c>
      <c r="B1325" s="15"/>
      <c r="C1325" s="15"/>
      <c r="D1325" s="15"/>
      <c r="E1325" s="15"/>
      <c r="F1325" s="15"/>
      <c r="G1325" s="15"/>
    </row>
    <row r="1326" spans="1:7" ht="15" customHeight="1" x14ac:dyDescent="0.15"/>
    <row r="1327" spans="1:7" ht="50.1" customHeight="1" x14ac:dyDescent="0.15">
      <c r="A1327" s="5" t="s">
        <v>335</v>
      </c>
      <c r="B1327" s="20" t="s">
        <v>565</v>
      </c>
      <c r="C1327" s="20"/>
      <c r="D1327" s="5" t="s">
        <v>608</v>
      </c>
      <c r="E1327" s="5" t="s">
        <v>609</v>
      </c>
      <c r="F1327" s="5" t="s">
        <v>610</v>
      </c>
      <c r="G1327" s="5" t="s">
        <v>611</v>
      </c>
    </row>
    <row r="1328" spans="1:7" ht="15" customHeight="1" x14ac:dyDescent="0.15">
      <c r="A1328" s="5">
        <v>1</v>
      </c>
      <c r="B1328" s="20">
        <v>2</v>
      </c>
      <c r="C1328" s="20"/>
      <c r="D1328" s="5">
        <v>3</v>
      </c>
      <c r="E1328" s="5">
        <v>4</v>
      </c>
      <c r="F1328" s="5">
        <v>5</v>
      </c>
      <c r="G1328" s="5">
        <v>6</v>
      </c>
    </row>
    <row r="1329" spans="1:7" ht="39.950000000000003" customHeight="1" x14ac:dyDescent="0.15">
      <c r="A1329" s="5" t="s">
        <v>1279</v>
      </c>
      <c r="B1329" s="25" t="s">
        <v>1280</v>
      </c>
      <c r="C1329" s="25"/>
      <c r="D1329" s="5" t="s">
        <v>58</v>
      </c>
      <c r="E1329" s="8">
        <v>1000</v>
      </c>
      <c r="F1329" s="8">
        <v>249.60290000000001</v>
      </c>
      <c r="G1329" s="8">
        <v>249602.9</v>
      </c>
    </row>
    <row r="1330" spans="1:7" ht="39.950000000000003" customHeight="1" x14ac:dyDescent="0.15">
      <c r="A1330" s="5" t="s">
        <v>1279</v>
      </c>
      <c r="B1330" s="25" t="s">
        <v>1281</v>
      </c>
      <c r="C1330" s="25"/>
      <c r="D1330" s="5" t="s">
        <v>58</v>
      </c>
      <c r="E1330" s="8">
        <v>100</v>
      </c>
      <c r="F1330" s="8">
        <v>529</v>
      </c>
      <c r="G1330" s="8">
        <v>52900</v>
      </c>
    </row>
    <row r="1331" spans="1:7" ht="24.95" customHeight="1" x14ac:dyDescent="0.15">
      <c r="A1331" s="24" t="s">
        <v>614</v>
      </c>
      <c r="B1331" s="24"/>
      <c r="C1331" s="24"/>
      <c r="D1331" s="24"/>
      <c r="E1331" s="10">
        <f>SUBTOTAL(9,E1329:E1330)</f>
        <v>1100</v>
      </c>
      <c r="F1331" s="10" t="s">
        <v>552</v>
      </c>
      <c r="G1331" s="10">
        <f>SUBTOTAL(9,G1329:G1330)</f>
        <v>302502.90000000002</v>
      </c>
    </row>
    <row r="1332" spans="1:7" ht="39.950000000000003" customHeight="1" x14ac:dyDescent="0.15">
      <c r="A1332" s="5" t="s">
        <v>1282</v>
      </c>
      <c r="B1332" s="25" t="s">
        <v>829</v>
      </c>
      <c r="C1332" s="25"/>
      <c r="D1332" s="5" t="s">
        <v>58</v>
      </c>
      <c r="E1332" s="8">
        <v>100</v>
      </c>
      <c r="F1332" s="8">
        <v>755.93499999999995</v>
      </c>
      <c r="G1332" s="8">
        <v>75593.5</v>
      </c>
    </row>
    <row r="1333" spans="1:7" ht="24.95" customHeight="1" x14ac:dyDescent="0.15">
      <c r="A1333" s="24" t="s">
        <v>614</v>
      </c>
      <c r="B1333" s="24"/>
      <c r="C1333" s="24"/>
      <c r="D1333" s="24"/>
      <c r="E1333" s="10">
        <f>SUBTOTAL(9,E1332:E1332)</f>
        <v>100</v>
      </c>
      <c r="F1333" s="10" t="s">
        <v>552</v>
      </c>
      <c r="G1333" s="10">
        <f>SUBTOTAL(9,G1332:G1332)</f>
        <v>75593.5</v>
      </c>
    </row>
    <row r="1334" spans="1:7" ht="24.95" customHeight="1" x14ac:dyDescent="0.15">
      <c r="A1334" s="24" t="s">
        <v>615</v>
      </c>
      <c r="B1334" s="24"/>
      <c r="C1334" s="24"/>
      <c r="D1334" s="24"/>
      <c r="E1334" s="24"/>
      <c r="F1334" s="24"/>
      <c r="G1334" s="10">
        <f>SUBTOTAL(9,G1329:G1333)</f>
        <v>378096.4</v>
      </c>
    </row>
    <row r="1335" spans="1:7" ht="24.95" customHeight="1" x14ac:dyDescent="0.15"/>
    <row r="1336" spans="1:7" ht="20.100000000000001" customHeight="1" x14ac:dyDescent="0.15">
      <c r="A1336" s="22" t="s">
        <v>426</v>
      </c>
      <c r="B1336" s="22"/>
      <c r="C1336" s="23" t="s">
        <v>289</v>
      </c>
      <c r="D1336" s="23"/>
      <c r="E1336" s="23"/>
      <c r="F1336" s="23"/>
      <c r="G1336" s="23"/>
    </row>
    <row r="1337" spans="1:7" ht="20.100000000000001" customHeight="1" x14ac:dyDescent="0.15">
      <c r="A1337" s="22" t="s">
        <v>427</v>
      </c>
      <c r="B1337" s="22"/>
      <c r="C1337" s="23" t="s">
        <v>428</v>
      </c>
      <c r="D1337" s="23"/>
      <c r="E1337" s="23"/>
      <c r="F1337" s="23"/>
      <c r="G1337" s="23"/>
    </row>
    <row r="1338" spans="1:7" ht="24.95" customHeight="1" x14ac:dyDescent="0.15">
      <c r="A1338" s="22" t="s">
        <v>429</v>
      </c>
      <c r="B1338" s="22"/>
      <c r="C1338" s="23" t="s">
        <v>407</v>
      </c>
      <c r="D1338" s="23"/>
      <c r="E1338" s="23"/>
      <c r="F1338" s="23"/>
      <c r="G1338" s="23"/>
    </row>
    <row r="1339" spans="1:7" ht="15" customHeight="1" x14ac:dyDescent="0.15"/>
    <row r="1340" spans="1:7" ht="24.95" customHeight="1" x14ac:dyDescent="0.15">
      <c r="A1340" s="15" t="s">
        <v>833</v>
      </c>
      <c r="B1340" s="15"/>
      <c r="C1340" s="15"/>
      <c r="D1340" s="15"/>
      <c r="E1340" s="15"/>
      <c r="F1340" s="15"/>
      <c r="G1340" s="15"/>
    </row>
    <row r="1341" spans="1:7" ht="15" customHeight="1" x14ac:dyDescent="0.15"/>
    <row r="1342" spans="1:7" ht="50.1" customHeight="1" x14ac:dyDescent="0.15">
      <c r="A1342" s="5" t="s">
        <v>335</v>
      </c>
      <c r="B1342" s="20" t="s">
        <v>565</v>
      </c>
      <c r="C1342" s="20"/>
      <c r="D1342" s="5" t="s">
        <v>608</v>
      </c>
      <c r="E1342" s="5" t="s">
        <v>609</v>
      </c>
      <c r="F1342" s="5" t="s">
        <v>610</v>
      </c>
      <c r="G1342" s="5" t="s">
        <v>611</v>
      </c>
    </row>
    <row r="1343" spans="1:7" ht="15" customHeight="1" x14ac:dyDescent="0.15">
      <c r="A1343" s="5">
        <v>1</v>
      </c>
      <c r="B1343" s="20">
        <v>2</v>
      </c>
      <c r="C1343" s="20"/>
      <c r="D1343" s="5">
        <v>3</v>
      </c>
      <c r="E1343" s="5">
        <v>4</v>
      </c>
      <c r="F1343" s="5">
        <v>5</v>
      </c>
      <c r="G1343" s="5">
        <v>6</v>
      </c>
    </row>
    <row r="1344" spans="1:7" ht="80.099999999999994" customHeight="1" x14ac:dyDescent="0.15">
      <c r="A1344" s="5" t="s">
        <v>1283</v>
      </c>
      <c r="B1344" s="25" t="s">
        <v>1284</v>
      </c>
      <c r="C1344" s="25"/>
      <c r="D1344" s="5" t="s">
        <v>58</v>
      </c>
      <c r="E1344" s="8">
        <v>2700</v>
      </c>
      <c r="F1344" s="8">
        <v>63.8</v>
      </c>
      <c r="G1344" s="8">
        <v>172260</v>
      </c>
    </row>
    <row r="1345" spans="1:7" ht="80.099999999999994" customHeight="1" x14ac:dyDescent="0.15">
      <c r="A1345" s="5" t="s">
        <v>1283</v>
      </c>
      <c r="B1345" s="25" t="s">
        <v>1285</v>
      </c>
      <c r="C1345" s="25"/>
      <c r="D1345" s="5" t="s">
        <v>58</v>
      </c>
      <c r="E1345" s="8">
        <v>4000</v>
      </c>
      <c r="F1345" s="8">
        <v>66.099999999999994</v>
      </c>
      <c r="G1345" s="8">
        <v>264400</v>
      </c>
    </row>
    <row r="1346" spans="1:7" ht="80.099999999999994" customHeight="1" x14ac:dyDescent="0.15">
      <c r="A1346" s="5" t="s">
        <v>1283</v>
      </c>
      <c r="B1346" s="25" t="s">
        <v>1286</v>
      </c>
      <c r="C1346" s="25"/>
      <c r="D1346" s="5" t="s">
        <v>58</v>
      </c>
      <c r="E1346" s="8">
        <v>150</v>
      </c>
      <c r="F1346" s="8">
        <v>57.5</v>
      </c>
      <c r="G1346" s="8">
        <v>8625</v>
      </c>
    </row>
    <row r="1347" spans="1:7" ht="24.95" customHeight="1" x14ac:dyDescent="0.15">
      <c r="A1347" s="24" t="s">
        <v>614</v>
      </c>
      <c r="B1347" s="24"/>
      <c r="C1347" s="24"/>
      <c r="D1347" s="24"/>
      <c r="E1347" s="10">
        <f>SUBTOTAL(9,E1344:E1346)</f>
        <v>6850</v>
      </c>
      <c r="F1347" s="10" t="s">
        <v>552</v>
      </c>
      <c r="G1347" s="10">
        <f>SUBTOTAL(9,G1344:G1346)</f>
        <v>445285</v>
      </c>
    </row>
    <row r="1348" spans="1:7" ht="80.099999999999994" customHeight="1" x14ac:dyDescent="0.15">
      <c r="A1348" s="5" t="s">
        <v>1287</v>
      </c>
      <c r="B1348" s="25" t="s">
        <v>1288</v>
      </c>
      <c r="C1348" s="25"/>
      <c r="D1348" s="5" t="s">
        <v>58</v>
      </c>
      <c r="E1348" s="8">
        <v>150</v>
      </c>
      <c r="F1348" s="8">
        <v>55</v>
      </c>
      <c r="G1348" s="8">
        <v>8250</v>
      </c>
    </row>
    <row r="1349" spans="1:7" ht="80.099999999999994" customHeight="1" x14ac:dyDescent="0.15">
      <c r="A1349" s="5" t="s">
        <v>1287</v>
      </c>
      <c r="B1349" s="25" t="s">
        <v>1289</v>
      </c>
      <c r="C1349" s="25"/>
      <c r="D1349" s="5" t="s">
        <v>58</v>
      </c>
      <c r="E1349" s="8">
        <v>2750</v>
      </c>
      <c r="F1349" s="8">
        <v>62</v>
      </c>
      <c r="G1349" s="8">
        <v>170500</v>
      </c>
    </row>
    <row r="1350" spans="1:7" ht="80.099999999999994" customHeight="1" x14ac:dyDescent="0.15">
      <c r="A1350" s="5" t="s">
        <v>1287</v>
      </c>
      <c r="B1350" s="25" t="s">
        <v>1290</v>
      </c>
      <c r="C1350" s="25"/>
      <c r="D1350" s="5" t="s">
        <v>58</v>
      </c>
      <c r="E1350" s="8">
        <v>4050</v>
      </c>
      <c r="F1350" s="8">
        <v>66</v>
      </c>
      <c r="G1350" s="8">
        <v>267300</v>
      </c>
    </row>
    <row r="1351" spans="1:7" ht="24.95" customHeight="1" x14ac:dyDescent="0.15">
      <c r="A1351" s="24" t="s">
        <v>614</v>
      </c>
      <c r="B1351" s="24"/>
      <c r="C1351" s="24"/>
      <c r="D1351" s="24"/>
      <c r="E1351" s="10">
        <f>SUBTOTAL(9,E1348:E1350)</f>
        <v>6950</v>
      </c>
      <c r="F1351" s="10" t="s">
        <v>552</v>
      </c>
      <c r="G1351" s="10">
        <f>SUBTOTAL(9,G1348:G1350)</f>
        <v>446050</v>
      </c>
    </row>
    <row r="1352" spans="1:7" ht="80.099999999999994" customHeight="1" x14ac:dyDescent="0.15">
      <c r="A1352" s="5" t="s">
        <v>1291</v>
      </c>
      <c r="B1352" s="25" t="s">
        <v>1292</v>
      </c>
      <c r="C1352" s="25"/>
      <c r="D1352" s="5" t="s">
        <v>58</v>
      </c>
      <c r="E1352" s="8">
        <v>2700</v>
      </c>
      <c r="F1352" s="8">
        <v>62</v>
      </c>
      <c r="G1352" s="8">
        <v>167400</v>
      </c>
    </row>
    <row r="1353" spans="1:7" ht="80.099999999999994" customHeight="1" x14ac:dyDescent="0.15">
      <c r="A1353" s="5" t="s">
        <v>1291</v>
      </c>
      <c r="B1353" s="25" t="s">
        <v>1293</v>
      </c>
      <c r="C1353" s="25"/>
      <c r="D1353" s="5" t="s">
        <v>58</v>
      </c>
      <c r="E1353" s="8">
        <v>150</v>
      </c>
      <c r="F1353" s="8">
        <v>55</v>
      </c>
      <c r="G1353" s="8">
        <v>8250</v>
      </c>
    </row>
    <row r="1354" spans="1:7" ht="80.099999999999994" customHeight="1" x14ac:dyDescent="0.15">
      <c r="A1354" s="5" t="s">
        <v>1291</v>
      </c>
      <c r="B1354" s="25" t="s">
        <v>1294</v>
      </c>
      <c r="C1354" s="25"/>
      <c r="D1354" s="5" t="s">
        <v>58</v>
      </c>
      <c r="E1354" s="8">
        <v>3170</v>
      </c>
      <c r="F1354" s="8">
        <v>66</v>
      </c>
      <c r="G1354" s="8">
        <v>209220</v>
      </c>
    </row>
    <row r="1355" spans="1:7" ht="24.95" customHeight="1" x14ac:dyDescent="0.15">
      <c r="A1355" s="24" t="s">
        <v>614</v>
      </c>
      <c r="B1355" s="24"/>
      <c r="C1355" s="24"/>
      <c r="D1355" s="24"/>
      <c r="E1355" s="10">
        <f>SUBTOTAL(9,E1352:E1354)</f>
        <v>6020</v>
      </c>
      <c r="F1355" s="10" t="s">
        <v>552</v>
      </c>
      <c r="G1355" s="10">
        <f>SUBTOTAL(9,G1352:G1354)</f>
        <v>384870</v>
      </c>
    </row>
    <row r="1356" spans="1:7" ht="80.099999999999994" customHeight="1" x14ac:dyDescent="0.15">
      <c r="A1356" s="5" t="s">
        <v>1295</v>
      </c>
      <c r="B1356" s="25" t="s">
        <v>1296</v>
      </c>
      <c r="C1356" s="25"/>
      <c r="D1356" s="5" t="s">
        <v>58</v>
      </c>
      <c r="E1356" s="8">
        <v>2750</v>
      </c>
      <c r="F1356" s="8">
        <v>62</v>
      </c>
      <c r="G1356" s="8">
        <v>170500</v>
      </c>
    </row>
    <row r="1357" spans="1:7" ht="80.099999999999994" customHeight="1" x14ac:dyDescent="0.15">
      <c r="A1357" s="5" t="s">
        <v>1295</v>
      </c>
      <c r="B1357" s="25" t="s">
        <v>1297</v>
      </c>
      <c r="C1357" s="25"/>
      <c r="D1357" s="5" t="s">
        <v>58</v>
      </c>
      <c r="E1357" s="8">
        <v>150</v>
      </c>
      <c r="F1357" s="8">
        <v>55</v>
      </c>
      <c r="G1357" s="8">
        <v>8250</v>
      </c>
    </row>
    <row r="1358" spans="1:7" ht="80.099999999999994" customHeight="1" x14ac:dyDescent="0.15">
      <c r="A1358" s="5" t="s">
        <v>1295</v>
      </c>
      <c r="B1358" s="25" t="s">
        <v>1298</v>
      </c>
      <c r="C1358" s="25"/>
      <c r="D1358" s="5" t="s">
        <v>58</v>
      </c>
      <c r="E1358" s="8">
        <v>4050</v>
      </c>
      <c r="F1358" s="8">
        <v>66</v>
      </c>
      <c r="G1358" s="8">
        <v>267300</v>
      </c>
    </row>
    <row r="1359" spans="1:7" ht="24.95" customHeight="1" x14ac:dyDescent="0.15">
      <c r="A1359" s="24" t="s">
        <v>614</v>
      </c>
      <c r="B1359" s="24"/>
      <c r="C1359" s="24"/>
      <c r="D1359" s="24"/>
      <c r="E1359" s="10">
        <f>SUBTOTAL(9,E1356:E1358)</f>
        <v>6950</v>
      </c>
      <c r="F1359" s="10" t="s">
        <v>552</v>
      </c>
      <c r="G1359" s="10">
        <f>SUBTOTAL(9,G1356:G1358)</f>
        <v>446050</v>
      </c>
    </row>
    <row r="1360" spans="1:7" ht="39.950000000000003" customHeight="1" x14ac:dyDescent="0.15">
      <c r="A1360" s="5" t="s">
        <v>1299</v>
      </c>
      <c r="B1360" s="25" t="s">
        <v>850</v>
      </c>
      <c r="C1360" s="25"/>
      <c r="D1360" s="5" t="s">
        <v>58</v>
      </c>
      <c r="E1360" s="8">
        <v>2</v>
      </c>
      <c r="F1360" s="8">
        <v>7119</v>
      </c>
      <c r="G1360" s="8">
        <v>14238</v>
      </c>
    </row>
    <row r="1361" spans="1:7" ht="24.95" customHeight="1" x14ac:dyDescent="0.15">
      <c r="A1361" s="24" t="s">
        <v>614</v>
      </c>
      <c r="B1361" s="24"/>
      <c r="C1361" s="24"/>
      <c r="D1361" s="24"/>
      <c r="E1361" s="10">
        <f>SUBTOTAL(9,E1360:E1360)</f>
        <v>2</v>
      </c>
      <c r="F1361" s="10" t="s">
        <v>552</v>
      </c>
      <c r="G1361" s="10">
        <f>SUBTOTAL(9,G1360:G1360)</f>
        <v>14238</v>
      </c>
    </row>
    <row r="1362" spans="1:7" ht="24.95" customHeight="1" x14ac:dyDescent="0.15">
      <c r="A1362" s="24" t="s">
        <v>615</v>
      </c>
      <c r="B1362" s="24"/>
      <c r="C1362" s="24"/>
      <c r="D1362" s="24"/>
      <c r="E1362" s="24"/>
      <c r="F1362" s="24"/>
      <c r="G1362" s="10">
        <f>SUBTOTAL(9,G1344:G1361)</f>
        <v>1736493</v>
      </c>
    </row>
    <row r="1363" spans="1:7" ht="24.95" customHeight="1" x14ac:dyDescent="0.15"/>
    <row r="1364" spans="1:7" ht="20.100000000000001" customHeight="1" x14ac:dyDescent="0.15">
      <c r="A1364" s="22" t="s">
        <v>426</v>
      </c>
      <c r="B1364" s="22"/>
      <c r="C1364" s="23" t="s">
        <v>289</v>
      </c>
      <c r="D1364" s="23"/>
      <c r="E1364" s="23"/>
      <c r="F1364" s="23"/>
      <c r="G1364" s="23"/>
    </row>
    <row r="1365" spans="1:7" ht="20.100000000000001" customHeight="1" x14ac:dyDescent="0.15">
      <c r="A1365" s="22" t="s">
        <v>427</v>
      </c>
      <c r="B1365" s="22"/>
      <c r="C1365" s="23" t="s">
        <v>428</v>
      </c>
      <c r="D1365" s="23"/>
      <c r="E1365" s="23"/>
      <c r="F1365" s="23"/>
      <c r="G1365" s="23"/>
    </row>
    <row r="1366" spans="1:7" ht="24.95" customHeight="1" x14ac:dyDescent="0.15">
      <c r="A1366" s="22" t="s">
        <v>429</v>
      </c>
      <c r="B1366" s="22"/>
      <c r="C1366" s="23" t="s">
        <v>407</v>
      </c>
      <c r="D1366" s="23"/>
      <c r="E1366" s="23"/>
      <c r="F1366" s="23"/>
      <c r="G1366" s="23"/>
    </row>
    <row r="1367" spans="1:7" ht="15" customHeight="1" x14ac:dyDescent="0.15"/>
    <row r="1368" spans="1:7" ht="24.95" customHeight="1" x14ac:dyDescent="0.15">
      <c r="A1368" s="15" t="s">
        <v>851</v>
      </c>
      <c r="B1368" s="15"/>
      <c r="C1368" s="15"/>
      <c r="D1368" s="15"/>
      <c r="E1368" s="15"/>
      <c r="F1368" s="15"/>
      <c r="G1368" s="15"/>
    </row>
    <row r="1369" spans="1:7" ht="15" customHeight="1" x14ac:dyDescent="0.15"/>
    <row r="1370" spans="1:7" ht="50.1" customHeight="1" x14ac:dyDescent="0.15">
      <c r="A1370" s="5" t="s">
        <v>335</v>
      </c>
      <c r="B1370" s="20" t="s">
        <v>565</v>
      </c>
      <c r="C1370" s="20"/>
      <c r="D1370" s="5" t="s">
        <v>608</v>
      </c>
      <c r="E1370" s="5" t="s">
        <v>609</v>
      </c>
      <c r="F1370" s="5" t="s">
        <v>610</v>
      </c>
      <c r="G1370" s="5" t="s">
        <v>611</v>
      </c>
    </row>
    <row r="1371" spans="1:7" ht="15" customHeight="1" x14ac:dyDescent="0.15">
      <c r="A1371" s="5">
        <v>1</v>
      </c>
      <c r="B1371" s="20">
        <v>2</v>
      </c>
      <c r="C1371" s="20"/>
      <c r="D1371" s="5">
        <v>3</v>
      </c>
      <c r="E1371" s="5">
        <v>4</v>
      </c>
      <c r="F1371" s="5">
        <v>5</v>
      </c>
      <c r="G1371" s="5">
        <v>6</v>
      </c>
    </row>
    <row r="1372" spans="1:7" ht="39.950000000000003" customHeight="1" x14ac:dyDescent="0.15">
      <c r="A1372" s="5" t="s">
        <v>1300</v>
      </c>
      <c r="B1372" s="25" t="s">
        <v>1127</v>
      </c>
      <c r="C1372" s="25"/>
      <c r="D1372" s="5" t="s">
        <v>58</v>
      </c>
      <c r="E1372" s="8">
        <v>100</v>
      </c>
      <c r="F1372" s="8">
        <v>1018.62</v>
      </c>
      <c r="G1372" s="8">
        <v>101862</v>
      </c>
    </row>
    <row r="1373" spans="1:7" ht="24.95" customHeight="1" x14ac:dyDescent="0.15">
      <c r="A1373" s="24" t="s">
        <v>614</v>
      </c>
      <c r="B1373" s="24"/>
      <c r="C1373" s="24"/>
      <c r="D1373" s="24"/>
      <c r="E1373" s="10">
        <f>SUBTOTAL(9,E1372:E1372)</f>
        <v>100</v>
      </c>
      <c r="F1373" s="10" t="s">
        <v>552</v>
      </c>
      <c r="G1373" s="10">
        <f>SUBTOTAL(9,G1372:G1372)</f>
        <v>101862</v>
      </c>
    </row>
    <row r="1374" spans="1:7" ht="24.95" customHeight="1" x14ac:dyDescent="0.15">
      <c r="A1374" s="24" t="s">
        <v>615</v>
      </c>
      <c r="B1374" s="24"/>
      <c r="C1374" s="24"/>
      <c r="D1374" s="24"/>
      <c r="E1374" s="24"/>
      <c r="F1374" s="24"/>
      <c r="G1374" s="10">
        <f>SUBTOTAL(9,G1372:G1373)</f>
        <v>101862</v>
      </c>
    </row>
    <row r="1375" spans="1:7" ht="24.95" customHeight="1" x14ac:dyDescent="0.15"/>
    <row r="1376" spans="1:7" ht="20.100000000000001" customHeight="1" x14ac:dyDescent="0.15">
      <c r="A1376" s="22" t="s">
        <v>426</v>
      </c>
      <c r="B1376" s="22"/>
      <c r="C1376" s="23" t="s">
        <v>289</v>
      </c>
      <c r="D1376" s="23"/>
      <c r="E1376" s="23"/>
      <c r="F1376" s="23"/>
      <c r="G1376" s="23"/>
    </row>
    <row r="1377" spans="1:7" ht="20.100000000000001" customHeight="1" x14ac:dyDescent="0.15">
      <c r="A1377" s="22" t="s">
        <v>427</v>
      </c>
      <c r="B1377" s="22"/>
      <c r="C1377" s="23" t="s">
        <v>428</v>
      </c>
      <c r="D1377" s="23"/>
      <c r="E1377" s="23"/>
      <c r="F1377" s="23"/>
      <c r="G1377" s="23"/>
    </row>
    <row r="1378" spans="1:7" ht="24.95" customHeight="1" x14ac:dyDescent="0.15">
      <c r="A1378" s="22" t="s">
        <v>429</v>
      </c>
      <c r="B1378" s="22"/>
      <c r="C1378" s="23" t="s">
        <v>407</v>
      </c>
      <c r="D1378" s="23"/>
      <c r="E1378" s="23"/>
      <c r="F1378" s="23"/>
      <c r="G1378" s="23"/>
    </row>
    <row r="1379" spans="1:7" ht="15" customHeight="1" x14ac:dyDescent="0.15"/>
    <row r="1380" spans="1:7" ht="24.95" customHeight="1" x14ac:dyDescent="0.15">
      <c r="A1380" s="15" t="s">
        <v>631</v>
      </c>
      <c r="B1380" s="15"/>
      <c r="C1380" s="15"/>
      <c r="D1380" s="15"/>
      <c r="E1380" s="15"/>
      <c r="F1380" s="15"/>
      <c r="G1380" s="15"/>
    </row>
    <row r="1381" spans="1:7" ht="15" customHeight="1" x14ac:dyDescent="0.15"/>
    <row r="1382" spans="1:7" ht="50.1" customHeight="1" x14ac:dyDescent="0.15">
      <c r="A1382" s="5" t="s">
        <v>335</v>
      </c>
      <c r="B1382" s="20" t="s">
        <v>565</v>
      </c>
      <c r="C1382" s="20"/>
      <c r="D1382" s="5" t="s">
        <v>608</v>
      </c>
      <c r="E1382" s="5" t="s">
        <v>609</v>
      </c>
      <c r="F1382" s="5" t="s">
        <v>610</v>
      </c>
      <c r="G1382" s="5" t="s">
        <v>611</v>
      </c>
    </row>
    <row r="1383" spans="1:7" ht="15" customHeight="1" x14ac:dyDescent="0.15">
      <c r="A1383" s="5">
        <v>1</v>
      </c>
      <c r="B1383" s="20">
        <v>2</v>
      </c>
      <c r="C1383" s="20"/>
      <c r="D1383" s="5">
        <v>3</v>
      </c>
      <c r="E1383" s="5">
        <v>4</v>
      </c>
      <c r="F1383" s="5">
        <v>5</v>
      </c>
      <c r="G1383" s="5">
        <v>6</v>
      </c>
    </row>
    <row r="1384" spans="1:7" ht="39.950000000000003" customHeight="1" x14ac:dyDescent="0.15">
      <c r="A1384" s="5" t="s">
        <v>1301</v>
      </c>
      <c r="B1384" s="25" t="s">
        <v>1129</v>
      </c>
      <c r="C1384" s="25"/>
      <c r="D1384" s="5" t="s">
        <v>58</v>
      </c>
      <c r="E1384" s="8">
        <v>1000</v>
      </c>
      <c r="F1384" s="8">
        <v>170.19</v>
      </c>
      <c r="G1384" s="8">
        <v>170190</v>
      </c>
    </row>
    <row r="1385" spans="1:7" ht="24.95" customHeight="1" x14ac:dyDescent="0.15">
      <c r="A1385" s="24" t="s">
        <v>614</v>
      </c>
      <c r="B1385" s="24"/>
      <c r="C1385" s="24"/>
      <c r="D1385" s="24"/>
      <c r="E1385" s="10">
        <f>SUBTOTAL(9,E1384:E1384)</f>
        <v>1000</v>
      </c>
      <c r="F1385" s="10" t="s">
        <v>552</v>
      </c>
      <c r="G1385" s="10">
        <f>SUBTOTAL(9,G1384:G1384)</f>
        <v>170190</v>
      </c>
    </row>
    <row r="1386" spans="1:7" ht="39.950000000000003" customHeight="1" x14ac:dyDescent="0.15">
      <c r="A1386" s="5" t="s">
        <v>1302</v>
      </c>
      <c r="B1386" s="25" t="s">
        <v>886</v>
      </c>
      <c r="C1386" s="25"/>
      <c r="D1386" s="5" t="s">
        <v>58</v>
      </c>
      <c r="E1386" s="8">
        <v>100</v>
      </c>
      <c r="F1386" s="8">
        <v>4090.0571</v>
      </c>
      <c r="G1386" s="8">
        <v>409005.71</v>
      </c>
    </row>
    <row r="1387" spans="1:7" ht="24.95" customHeight="1" x14ac:dyDescent="0.15">
      <c r="A1387" s="24" t="s">
        <v>614</v>
      </c>
      <c r="B1387" s="24"/>
      <c r="C1387" s="24"/>
      <c r="D1387" s="24"/>
      <c r="E1387" s="10">
        <f>SUBTOTAL(9,E1386:E1386)</f>
        <v>100</v>
      </c>
      <c r="F1387" s="10" t="s">
        <v>552</v>
      </c>
      <c r="G1387" s="10">
        <f>SUBTOTAL(9,G1386:G1386)</f>
        <v>409005.71</v>
      </c>
    </row>
    <row r="1388" spans="1:7" ht="39.950000000000003" customHeight="1" x14ac:dyDescent="0.15">
      <c r="A1388" s="5" t="s">
        <v>1303</v>
      </c>
      <c r="B1388" s="25" t="s">
        <v>1132</v>
      </c>
      <c r="C1388" s="25"/>
      <c r="D1388" s="5" t="s">
        <v>58</v>
      </c>
      <c r="E1388" s="8">
        <v>123</v>
      </c>
      <c r="F1388" s="8">
        <v>1509.67</v>
      </c>
      <c r="G1388" s="8">
        <v>185689.41</v>
      </c>
    </row>
    <row r="1389" spans="1:7" ht="24.95" customHeight="1" x14ac:dyDescent="0.15">
      <c r="A1389" s="24" t="s">
        <v>614</v>
      </c>
      <c r="B1389" s="24"/>
      <c r="C1389" s="24"/>
      <c r="D1389" s="24"/>
      <c r="E1389" s="10">
        <f>SUBTOTAL(9,E1388:E1388)</f>
        <v>123</v>
      </c>
      <c r="F1389" s="10" t="s">
        <v>552</v>
      </c>
      <c r="G1389" s="10">
        <f>SUBTOTAL(9,G1388:G1388)</f>
        <v>185689.41</v>
      </c>
    </row>
    <row r="1390" spans="1:7" ht="39.950000000000003" customHeight="1" x14ac:dyDescent="0.15">
      <c r="A1390" s="5" t="s">
        <v>1304</v>
      </c>
      <c r="B1390" s="25" t="s">
        <v>892</v>
      </c>
      <c r="C1390" s="25"/>
      <c r="D1390" s="5" t="s">
        <v>58</v>
      </c>
      <c r="E1390" s="8">
        <v>97</v>
      </c>
      <c r="F1390" s="8">
        <v>2944.67</v>
      </c>
      <c r="G1390" s="8">
        <v>285632.99</v>
      </c>
    </row>
    <row r="1391" spans="1:7" ht="24.95" customHeight="1" x14ac:dyDescent="0.15">
      <c r="A1391" s="24" t="s">
        <v>614</v>
      </c>
      <c r="B1391" s="24"/>
      <c r="C1391" s="24"/>
      <c r="D1391" s="24"/>
      <c r="E1391" s="10">
        <f>SUBTOTAL(9,E1390:E1390)</f>
        <v>97</v>
      </c>
      <c r="F1391" s="10" t="s">
        <v>552</v>
      </c>
      <c r="G1391" s="10">
        <f>SUBTOTAL(9,G1390:G1390)</f>
        <v>285632.99</v>
      </c>
    </row>
    <row r="1392" spans="1:7" ht="39.950000000000003" customHeight="1" x14ac:dyDescent="0.15">
      <c r="A1392" s="5" t="s">
        <v>1305</v>
      </c>
      <c r="B1392" s="25" t="s">
        <v>895</v>
      </c>
      <c r="C1392" s="25"/>
      <c r="D1392" s="5" t="s">
        <v>58</v>
      </c>
      <c r="E1392" s="8">
        <v>500</v>
      </c>
      <c r="F1392" s="8">
        <v>1300.8864000000001</v>
      </c>
      <c r="G1392" s="8">
        <v>650443.19999999995</v>
      </c>
    </row>
    <row r="1393" spans="1:7" ht="24.95" customHeight="1" x14ac:dyDescent="0.15">
      <c r="A1393" s="24" t="s">
        <v>614</v>
      </c>
      <c r="B1393" s="24"/>
      <c r="C1393" s="24"/>
      <c r="D1393" s="24"/>
      <c r="E1393" s="10">
        <f>SUBTOTAL(9,E1392:E1392)</f>
        <v>500</v>
      </c>
      <c r="F1393" s="10" t="s">
        <v>552</v>
      </c>
      <c r="G1393" s="10">
        <f>SUBTOTAL(9,G1392:G1392)</f>
        <v>650443.19999999995</v>
      </c>
    </row>
    <row r="1394" spans="1:7" ht="39.950000000000003" customHeight="1" x14ac:dyDescent="0.15">
      <c r="A1394" s="5" t="s">
        <v>1306</v>
      </c>
      <c r="B1394" s="25" t="s">
        <v>902</v>
      </c>
      <c r="C1394" s="25"/>
      <c r="D1394" s="5" t="s">
        <v>58</v>
      </c>
      <c r="E1394" s="8">
        <v>100</v>
      </c>
      <c r="F1394" s="8">
        <v>2911.8454999999999</v>
      </c>
      <c r="G1394" s="8">
        <v>291184.55</v>
      </c>
    </row>
    <row r="1395" spans="1:7" ht="24.95" customHeight="1" x14ac:dyDescent="0.15">
      <c r="A1395" s="24" t="s">
        <v>614</v>
      </c>
      <c r="B1395" s="24"/>
      <c r="C1395" s="24"/>
      <c r="D1395" s="24"/>
      <c r="E1395" s="10">
        <f>SUBTOTAL(9,E1394:E1394)</f>
        <v>100</v>
      </c>
      <c r="F1395" s="10" t="s">
        <v>552</v>
      </c>
      <c r="G1395" s="10">
        <f>SUBTOTAL(9,G1394:G1394)</f>
        <v>291184.55</v>
      </c>
    </row>
    <row r="1396" spans="1:7" ht="39.950000000000003" customHeight="1" x14ac:dyDescent="0.15">
      <c r="A1396" s="5" t="s">
        <v>1307</v>
      </c>
      <c r="B1396" s="25" t="s">
        <v>1137</v>
      </c>
      <c r="C1396" s="25"/>
      <c r="D1396" s="5" t="s">
        <v>58</v>
      </c>
      <c r="E1396" s="8">
        <v>1000</v>
      </c>
      <c r="F1396" s="8">
        <v>2547.29097</v>
      </c>
      <c r="G1396" s="8">
        <v>2547290.9700000002</v>
      </c>
    </row>
    <row r="1397" spans="1:7" ht="24.95" customHeight="1" x14ac:dyDescent="0.15">
      <c r="A1397" s="24" t="s">
        <v>614</v>
      </c>
      <c r="B1397" s="24"/>
      <c r="C1397" s="24"/>
      <c r="D1397" s="24"/>
      <c r="E1397" s="10">
        <f>SUBTOTAL(9,E1396:E1396)</f>
        <v>1000</v>
      </c>
      <c r="F1397" s="10" t="s">
        <v>552</v>
      </c>
      <c r="G1397" s="10">
        <f>SUBTOTAL(9,G1396:G1396)</f>
        <v>2547290.9700000002</v>
      </c>
    </row>
    <row r="1398" spans="1:7" ht="24.95" customHeight="1" x14ac:dyDescent="0.15">
      <c r="A1398" s="24" t="s">
        <v>615</v>
      </c>
      <c r="B1398" s="24"/>
      <c r="C1398" s="24"/>
      <c r="D1398" s="24"/>
      <c r="E1398" s="24"/>
      <c r="F1398" s="24"/>
      <c r="G1398" s="10">
        <f>SUBTOTAL(9,G1384:G1397)</f>
        <v>4539436.83</v>
      </c>
    </row>
    <row r="1399" spans="1:7" ht="24.95" customHeight="1" x14ac:dyDescent="0.15"/>
    <row r="1400" spans="1:7" ht="20.100000000000001" customHeight="1" x14ac:dyDescent="0.15">
      <c r="A1400" s="22" t="s">
        <v>426</v>
      </c>
      <c r="B1400" s="22"/>
      <c r="C1400" s="23" t="s">
        <v>289</v>
      </c>
      <c r="D1400" s="23"/>
      <c r="E1400" s="23"/>
      <c r="F1400" s="23"/>
      <c r="G1400" s="23"/>
    </row>
    <row r="1401" spans="1:7" ht="20.100000000000001" customHeight="1" x14ac:dyDescent="0.15">
      <c r="A1401" s="22" t="s">
        <v>427</v>
      </c>
      <c r="B1401" s="22"/>
      <c r="C1401" s="23" t="s">
        <v>428</v>
      </c>
      <c r="D1401" s="23"/>
      <c r="E1401" s="23"/>
      <c r="F1401" s="23"/>
      <c r="G1401" s="23"/>
    </row>
    <row r="1402" spans="1:7" ht="24.95" customHeight="1" x14ac:dyDescent="0.15">
      <c r="A1402" s="22" t="s">
        <v>429</v>
      </c>
      <c r="B1402" s="22"/>
      <c r="C1402" s="23" t="s">
        <v>407</v>
      </c>
      <c r="D1402" s="23"/>
      <c r="E1402" s="23"/>
      <c r="F1402" s="23"/>
      <c r="G1402" s="23"/>
    </row>
    <row r="1403" spans="1:7" ht="15" customHeight="1" x14ac:dyDescent="0.15"/>
    <row r="1404" spans="1:7" ht="24.95" customHeight="1" x14ac:dyDescent="0.15">
      <c r="A1404" s="15" t="s">
        <v>634</v>
      </c>
      <c r="B1404" s="15"/>
      <c r="C1404" s="15"/>
      <c r="D1404" s="15"/>
      <c r="E1404" s="15"/>
      <c r="F1404" s="15"/>
      <c r="G1404" s="15"/>
    </row>
    <row r="1405" spans="1:7" ht="15" customHeight="1" x14ac:dyDescent="0.15"/>
    <row r="1406" spans="1:7" ht="50.1" customHeight="1" x14ac:dyDescent="0.15">
      <c r="A1406" s="5" t="s">
        <v>335</v>
      </c>
      <c r="B1406" s="20" t="s">
        <v>565</v>
      </c>
      <c r="C1406" s="20"/>
      <c r="D1406" s="5" t="s">
        <v>608</v>
      </c>
      <c r="E1406" s="5" t="s">
        <v>609</v>
      </c>
      <c r="F1406" s="5" t="s">
        <v>610</v>
      </c>
      <c r="G1406" s="5" t="s">
        <v>611</v>
      </c>
    </row>
    <row r="1407" spans="1:7" ht="15" customHeight="1" x14ac:dyDescent="0.15">
      <c r="A1407" s="5">
        <v>1</v>
      </c>
      <c r="B1407" s="20">
        <v>2</v>
      </c>
      <c r="C1407" s="20"/>
      <c r="D1407" s="5">
        <v>3</v>
      </c>
      <c r="E1407" s="5">
        <v>4</v>
      </c>
      <c r="F1407" s="5">
        <v>5</v>
      </c>
      <c r="G1407" s="5">
        <v>6</v>
      </c>
    </row>
    <row r="1408" spans="1:7" ht="39.950000000000003" customHeight="1" x14ac:dyDescent="0.15">
      <c r="A1408" s="5" t="s">
        <v>1301</v>
      </c>
      <c r="B1408" s="25" t="s">
        <v>1138</v>
      </c>
      <c r="C1408" s="25"/>
      <c r="D1408" s="5" t="s">
        <v>58</v>
      </c>
      <c r="E1408" s="8">
        <v>100</v>
      </c>
      <c r="F1408" s="8">
        <v>298.10000000000002</v>
      </c>
      <c r="G1408" s="8">
        <v>29810</v>
      </c>
    </row>
    <row r="1409" spans="1:7" ht="24.95" customHeight="1" x14ac:dyDescent="0.15">
      <c r="A1409" s="24" t="s">
        <v>614</v>
      </c>
      <c r="B1409" s="24"/>
      <c r="C1409" s="24"/>
      <c r="D1409" s="24"/>
      <c r="E1409" s="10">
        <f>SUBTOTAL(9,E1408:E1408)</f>
        <v>100</v>
      </c>
      <c r="F1409" s="10" t="s">
        <v>552</v>
      </c>
      <c r="G1409" s="10">
        <f>SUBTOTAL(9,G1408:G1408)</f>
        <v>29810</v>
      </c>
    </row>
    <row r="1410" spans="1:7" ht="39.950000000000003" customHeight="1" x14ac:dyDescent="0.15">
      <c r="A1410" s="5" t="s">
        <v>1308</v>
      </c>
      <c r="B1410" s="25" t="s">
        <v>941</v>
      </c>
      <c r="C1410" s="25"/>
      <c r="D1410" s="5" t="s">
        <v>58</v>
      </c>
      <c r="E1410" s="8">
        <v>50</v>
      </c>
      <c r="F1410" s="8">
        <v>97.58</v>
      </c>
      <c r="G1410" s="8">
        <v>4879</v>
      </c>
    </row>
    <row r="1411" spans="1:7" ht="24.95" customHeight="1" x14ac:dyDescent="0.15">
      <c r="A1411" s="24" t="s">
        <v>614</v>
      </c>
      <c r="B1411" s="24"/>
      <c r="C1411" s="24"/>
      <c r="D1411" s="24"/>
      <c r="E1411" s="10">
        <f>SUBTOTAL(9,E1410:E1410)</f>
        <v>50</v>
      </c>
      <c r="F1411" s="10" t="s">
        <v>552</v>
      </c>
      <c r="G1411" s="10">
        <f>SUBTOTAL(9,G1410:G1410)</f>
        <v>4879</v>
      </c>
    </row>
    <row r="1412" spans="1:7" ht="39.950000000000003" customHeight="1" x14ac:dyDescent="0.15">
      <c r="A1412" s="5" t="s">
        <v>1309</v>
      </c>
      <c r="B1412" s="25" t="s">
        <v>1141</v>
      </c>
      <c r="C1412" s="25"/>
      <c r="D1412" s="5" t="s">
        <v>58</v>
      </c>
      <c r="E1412" s="8">
        <v>1000</v>
      </c>
      <c r="F1412" s="8">
        <v>523.20710999999994</v>
      </c>
      <c r="G1412" s="8">
        <v>523207.11</v>
      </c>
    </row>
    <row r="1413" spans="1:7" ht="24.95" customHeight="1" x14ac:dyDescent="0.15">
      <c r="A1413" s="24" t="s">
        <v>614</v>
      </c>
      <c r="B1413" s="24"/>
      <c r="C1413" s="24"/>
      <c r="D1413" s="24"/>
      <c r="E1413" s="10">
        <f>SUBTOTAL(9,E1412:E1412)</f>
        <v>1000</v>
      </c>
      <c r="F1413" s="10" t="s">
        <v>552</v>
      </c>
      <c r="G1413" s="10">
        <f>SUBTOTAL(9,G1412:G1412)</f>
        <v>523207.11</v>
      </c>
    </row>
    <row r="1414" spans="1:7" ht="39.950000000000003" customHeight="1" x14ac:dyDescent="0.15">
      <c r="A1414" s="5" t="s">
        <v>1310</v>
      </c>
      <c r="B1414" s="25" t="s">
        <v>1143</v>
      </c>
      <c r="C1414" s="25"/>
      <c r="D1414" s="5" t="s">
        <v>58</v>
      </c>
      <c r="E1414" s="8">
        <v>1000</v>
      </c>
      <c r="F1414" s="8">
        <v>238.69829999999999</v>
      </c>
      <c r="G1414" s="8">
        <v>238698.3</v>
      </c>
    </row>
    <row r="1415" spans="1:7" ht="24.95" customHeight="1" x14ac:dyDescent="0.15">
      <c r="A1415" s="24" t="s">
        <v>614</v>
      </c>
      <c r="B1415" s="24"/>
      <c r="C1415" s="24"/>
      <c r="D1415" s="24"/>
      <c r="E1415" s="10">
        <f>SUBTOTAL(9,E1414:E1414)</f>
        <v>1000</v>
      </c>
      <c r="F1415" s="10" t="s">
        <v>552</v>
      </c>
      <c r="G1415" s="10">
        <f>SUBTOTAL(9,G1414:G1414)</f>
        <v>238698.3</v>
      </c>
    </row>
    <row r="1416" spans="1:7" ht="60" customHeight="1" x14ac:dyDescent="0.15">
      <c r="A1416" s="5" t="s">
        <v>1311</v>
      </c>
      <c r="B1416" s="25" t="s">
        <v>928</v>
      </c>
      <c r="C1416" s="25"/>
      <c r="D1416" s="5" t="s">
        <v>58</v>
      </c>
      <c r="E1416" s="8">
        <v>30</v>
      </c>
      <c r="F1416" s="8">
        <v>972</v>
      </c>
      <c r="G1416" s="8">
        <v>29160</v>
      </c>
    </row>
    <row r="1417" spans="1:7" ht="39.950000000000003" customHeight="1" x14ac:dyDescent="0.15">
      <c r="A1417" s="5" t="s">
        <v>1311</v>
      </c>
      <c r="B1417" s="25" t="s">
        <v>929</v>
      </c>
      <c r="C1417" s="25"/>
      <c r="D1417" s="5" t="s">
        <v>58</v>
      </c>
      <c r="E1417" s="8">
        <v>40</v>
      </c>
      <c r="F1417" s="8">
        <v>443</v>
      </c>
      <c r="G1417" s="8">
        <v>17720</v>
      </c>
    </row>
    <row r="1418" spans="1:7" ht="24.95" customHeight="1" x14ac:dyDescent="0.15">
      <c r="A1418" s="24" t="s">
        <v>614</v>
      </c>
      <c r="B1418" s="24"/>
      <c r="C1418" s="24"/>
      <c r="D1418" s="24"/>
      <c r="E1418" s="10">
        <f>SUBTOTAL(9,E1416:E1417)</f>
        <v>70</v>
      </c>
      <c r="F1418" s="10" t="s">
        <v>552</v>
      </c>
      <c r="G1418" s="10">
        <f>SUBTOTAL(9,G1416:G1417)</f>
        <v>46880</v>
      </c>
    </row>
    <row r="1419" spans="1:7" ht="39.950000000000003" customHeight="1" x14ac:dyDescent="0.15">
      <c r="A1419" s="5" t="s">
        <v>1312</v>
      </c>
      <c r="B1419" s="25" t="s">
        <v>933</v>
      </c>
      <c r="C1419" s="25"/>
      <c r="D1419" s="5" t="s">
        <v>58</v>
      </c>
      <c r="E1419" s="8">
        <v>800</v>
      </c>
      <c r="F1419" s="8">
        <v>137.5</v>
      </c>
      <c r="G1419" s="8">
        <v>110000</v>
      </c>
    </row>
    <row r="1420" spans="1:7" ht="24.95" customHeight="1" x14ac:dyDescent="0.15">
      <c r="A1420" s="24" t="s">
        <v>614</v>
      </c>
      <c r="B1420" s="24"/>
      <c r="C1420" s="24"/>
      <c r="D1420" s="24"/>
      <c r="E1420" s="10">
        <f>SUBTOTAL(9,E1419:E1419)</f>
        <v>800</v>
      </c>
      <c r="F1420" s="10" t="s">
        <v>552</v>
      </c>
      <c r="G1420" s="10">
        <f>SUBTOTAL(9,G1419:G1419)</f>
        <v>110000</v>
      </c>
    </row>
    <row r="1421" spans="1:7" ht="39.950000000000003" customHeight="1" x14ac:dyDescent="0.15">
      <c r="A1421" s="5" t="s">
        <v>1313</v>
      </c>
      <c r="B1421" s="25" t="s">
        <v>935</v>
      </c>
      <c r="C1421" s="25"/>
      <c r="D1421" s="5" t="s">
        <v>58</v>
      </c>
      <c r="E1421" s="8">
        <v>320</v>
      </c>
      <c r="F1421" s="8">
        <v>330</v>
      </c>
      <c r="G1421" s="8">
        <v>105600</v>
      </c>
    </row>
    <row r="1422" spans="1:7" ht="24.95" customHeight="1" x14ac:dyDescent="0.15">
      <c r="A1422" s="24" t="s">
        <v>614</v>
      </c>
      <c r="B1422" s="24"/>
      <c r="C1422" s="24"/>
      <c r="D1422" s="24"/>
      <c r="E1422" s="10">
        <f>SUBTOTAL(9,E1421:E1421)</f>
        <v>320</v>
      </c>
      <c r="F1422" s="10" t="s">
        <v>552</v>
      </c>
      <c r="G1422" s="10">
        <f>SUBTOTAL(9,G1421:G1421)</f>
        <v>105600</v>
      </c>
    </row>
    <row r="1423" spans="1:7" ht="20.100000000000001" customHeight="1" x14ac:dyDescent="0.15">
      <c r="A1423" s="5" t="s">
        <v>1314</v>
      </c>
      <c r="B1423" s="25" t="s">
        <v>939</v>
      </c>
      <c r="C1423" s="25"/>
      <c r="D1423" s="5" t="s">
        <v>58</v>
      </c>
      <c r="E1423" s="8">
        <v>400</v>
      </c>
      <c r="F1423" s="8">
        <v>250</v>
      </c>
      <c r="G1423" s="8">
        <v>100000</v>
      </c>
    </row>
    <row r="1424" spans="1:7" ht="24.95" customHeight="1" x14ac:dyDescent="0.15">
      <c r="A1424" s="24" t="s">
        <v>614</v>
      </c>
      <c r="B1424" s="24"/>
      <c r="C1424" s="24"/>
      <c r="D1424" s="24"/>
      <c r="E1424" s="10">
        <f>SUBTOTAL(9,E1423:E1423)</f>
        <v>400</v>
      </c>
      <c r="F1424" s="10" t="s">
        <v>552</v>
      </c>
      <c r="G1424" s="10">
        <f>SUBTOTAL(9,G1423:G1423)</f>
        <v>100000</v>
      </c>
    </row>
    <row r="1425" spans="1:7" ht="60" customHeight="1" x14ac:dyDescent="0.15">
      <c r="A1425" s="5" t="s">
        <v>1315</v>
      </c>
      <c r="B1425" s="25" t="s">
        <v>945</v>
      </c>
      <c r="C1425" s="25"/>
      <c r="D1425" s="5" t="s">
        <v>58</v>
      </c>
      <c r="E1425" s="8">
        <v>1500</v>
      </c>
      <c r="F1425" s="8">
        <v>67.953333000000001</v>
      </c>
      <c r="G1425" s="8">
        <v>101930</v>
      </c>
    </row>
    <row r="1426" spans="1:7" ht="24.95" customHeight="1" x14ac:dyDescent="0.15">
      <c r="A1426" s="24" t="s">
        <v>614</v>
      </c>
      <c r="B1426" s="24"/>
      <c r="C1426" s="24"/>
      <c r="D1426" s="24"/>
      <c r="E1426" s="10">
        <f>SUBTOTAL(9,E1425:E1425)</f>
        <v>1500</v>
      </c>
      <c r="F1426" s="10" t="s">
        <v>552</v>
      </c>
      <c r="G1426" s="10">
        <f>SUBTOTAL(9,G1425:G1425)</f>
        <v>101930</v>
      </c>
    </row>
    <row r="1427" spans="1:7" ht="39.950000000000003" customHeight="1" x14ac:dyDescent="0.15">
      <c r="A1427" s="5" t="s">
        <v>1316</v>
      </c>
      <c r="B1427" s="25" t="s">
        <v>931</v>
      </c>
      <c r="C1427" s="25"/>
      <c r="D1427" s="5" t="s">
        <v>58</v>
      </c>
      <c r="E1427" s="8">
        <v>30</v>
      </c>
      <c r="F1427" s="8">
        <v>323.86</v>
      </c>
      <c r="G1427" s="8">
        <v>9715.7999999999993</v>
      </c>
    </row>
    <row r="1428" spans="1:7" ht="24.95" customHeight="1" x14ac:dyDescent="0.15">
      <c r="A1428" s="24" t="s">
        <v>614</v>
      </c>
      <c r="B1428" s="24"/>
      <c r="C1428" s="24"/>
      <c r="D1428" s="24"/>
      <c r="E1428" s="10">
        <f>SUBTOTAL(9,E1427:E1427)</f>
        <v>30</v>
      </c>
      <c r="F1428" s="10" t="s">
        <v>552</v>
      </c>
      <c r="G1428" s="10">
        <f>SUBTOTAL(9,G1427:G1427)</f>
        <v>9715.7999999999993</v>
      </c>
    </row>
    <row r="1429" spans="1:7" ht="39.950000000000003" customHeight="1" x14ac:dyDescent="0.15">
      <c r="A1429" s="5" t="s">
        <v>1317</v>
      </c>
      <c r="B1429" s="25" t="s">
        <v>949</v>
      </c>
      <c r="C1429" s="25"/>
      <c r="D1429" s="5" t="s">
        <v>58</v>
      </c>
      <c r="E1429" s="8">
        <v>3</v>
      </c>
      <c r="F1429" s="8">
        <v>3461.19</v>
      </c>
      <c r="G1429" s="8">
        <v>10383.57</v>
      </c>
    </row>
    <row r="1430" spans="1:7" ht="60" customHeight="1" x14ac:dyDescent="0.15">
      <c r="A1430" s="5" t="s">
        <v>1317</v>
      </c>
      <c r="B1430" s="25" t="s">
        <v>950</v>
      </c>
      <c r="C1430" s="25"/>
      <c r="D1430" s="5" t="s">
        <v>58</v>
      </c>
      <c r="E1430" s="8">
        <v>200</v>
      </c>
      <c r="F1430" s="8">
        <v>31.11</v>
      </c>
      <c r="G1430" s="8">
        <v>6222</v>
      </c>
    </row>
    <row r="1431" spans="1:7" ht="24.95" customHeight="1" x14ac:dyDescent="0.15">
      <c r="A1431" s="24" t="s">
        <v>614</v>
      </c>
      <c r="B1431" s="24"/>
      <c r="C1431" s="24"/>
      <c r="D1431" s="24"/>
      <c r="E1431" s="10">
        <f>SUBTOTAL(9,E1429:E1430)</f>
        <v>203</v>
      </c>
      <c r="F1431" s="10" t="s">
        <v>552</v>
      </c>
      <c r="G1431" s="10">
        <f>SUBTOTAL(9,G1429:G1430)</f>
        <v>16605.57</v>
      </c>
    </row>
    <row r="1432" spans="1:7" ht="24.95" customHeight="1" x14ac:dyDescent="0.15">
      <c r="A1432" s="24" t="s">
        <v>615</v>
      </c>
      <c r="B1432" s="24"/>
      <c r="C1432" s="24"/>
      <c r="D1432" s="24"/>
      <c r="E1432" s="24"/>
      <c r="F1432" s="24"/>
      <c r="G1432" s="10">
        <f>SUBTOTAL(9,G1408:G1431)</f>
        <v>1287325.78</v>
      </c>
    </row>
    <row r="1433" spans="1:7" ht="24.95" customHeight="1" x14ac:dyDescent="0.15"/>
    <row r="1434" spans="1:7" ht="20.100000000000001" customHeight="1" x14ac:dyDescent="0.15">
      <c r="A1434" s="22" t="s">
        <v>426</v>
      </c>
      <c r="B1434" s="22"/>
      <c r="C1434" s="23" t="s">
        <v>289</v>
      </c>
      <c r="D1434" s="23"/>
      <c r="E1434" s="23"/>
      <c r="F1434" s="23"/>
      <c r="G1434" s="23"/>
    </row>
    <row r="1435" spans="1:7" ht="20.100000000000001" customHeight="1" x14ac:dyDescent="0.15">
      <c r="A1435" s="22" t="s">
        <v>427</v>
      </c>
      <c r="B1435" s="22"/>
      <c r="C1435" s="23" t="s">
        <v>428</v>
      </c>
      <c r="D1435" s="23"/>
      <c r="E1435" s="23"/>
      <c r="F1435" s="23"/>
      <c r="G1435" s="23"/>
    </row>
    <row r="1436" spans="1:7" ht="24.95" customHeight="1" x14ac:dyDescent="0.15">
      <c r="A1436" s="22" t="s">
        <v>429</v>
      </c>
      <c r="B1436" s="22"/>
      <c r="C1436" s="23" t="s">
        <v>407</v>
      </c>
      <c r="D1436" s="23"/>
      <c r="E1436" s="23"/>
      <c r="F1436" s="23"/>
      <c r="G1436" s="23"/>
    </row>
    <row r="1437" spans="1:7" ht="15" customHeight="1" x14ac:dyDescent="0.15"/>
    <row r="1438" spans="1:7" ht="24.95" customHeight="1" x14ac:dyDescent="0.15">
      <c r="A1438" s="15" t="s">
        <v>637</v>
      </c>
      <c r="B1438" s="15"/>
      <c r="C1438" s="15"/>
      <c r="D1438" s="15"/>
      <c r="E1438" s="15"/>
      <c r="F1438" s="15"/>
      <c r="G1438" s="15"/>
    </row>
    <row r="1439" spans="1:7" ht="15" customHeight="1" x14ac:dyDescent="0.15"/>
    <row r="1440" spans="1:7" ht="50.1" customHeight="1" x14ac:dyDescent="0.15">
      <c r="A1440" s="5" t="s">
        <v>335</v>
      </c>
      <c r="B1440" s="20" t="s">
        <v>565</v>
      </c>
      <c r="C1440" s="20"/>
      <c r="D1440" s="5" t="s">
        <v>608</v>
      </c>
      <c r="E1440" s="5" t="s">
        <v>609</v>
      </c>
      <c r="F1440" s="5" t="s">
        <v>610</v>
      </c>
      <c r="G1440" s="5" t="s">
        <v>611</v>
      </c>
    </row>
    <row r="1441" spans="1:7" ht="15" customHeight="1" x14ac:dyDescent="0.15">
      <c r="A1441" s="5">
        <v>1</v>
      </c>
      <c r="B1441" s="20">
        <v>2</v>
      </c>
      <c r="C1441" s="20"/>
      <c r="D1441" s="5">
        <v>3</v>
      </c>
      <c r="E1441" s="5">
        <v>4</v>
      </c>
      <c r="F1441" s="5">
        <v>5</v>
      </c>
      <c r="G1441" s="5">
        <v>6</v>
      </c>
    </row>
    <row r="1442" spans="1:7" ht="39.950000000000003" customHeight="1" x14ac:dyDescent="0.15">
      <c r="A1442" s="5" t="s">
        <v>1308</v>
      </c>
      <c r="B1442" s="25" t="s">
        <v>961</v>
      </c>
      <c r="C1442" s="25"/>
      <c r="D1442" s="5" t="s">
        <v>58</v>
      </c>
      <c r="E1442" s="8">
        <v>50</v>
      </c>
      <c r="F1442" s="8">
        <v>117.34</v>
      </c>
      <c r="G1442" s="8">
        <v>5867</v>
      </c>
    </row>
    <row r="1443" spans="1:7" ht="24.95" customHeight="1" x14ac:dyDescent="0.15">
      <c r="A1443" s="24" t="s">
        <v>614</v>
      </c>
      <c r="B1443" s="24"/>
      <c r="C1443" s="24"/>
      <c r="D1443" s="24"/>
      <c r="E1443" s="10">
        <f>SUBTOTAL(9,E1442:E1442)</f>
        <v>50</v>
      </c>
      <c r="F1443" s="10" t="s">
        <v>552</v>
      </c>
      <c r="G1443" s="10">
        <f>SUBTOTAL(9,G1442:G1442)</f>
        <v>5867</v>
      </c>
    </row>
    <row r="1444" spans="1:7" ht="24.95" customHeight="1" x14ac:dyDescent="0.15">
      <c r="A1444" s="24" t="s">
        <v>615</v>
      </c>
      <c r="B1444" s="24"/>
      <c r="C1444" s="24"/>
      <c r="D1444" s="24"/>
      <c r="E1444" s="24"/>
      <c r="F1444" s="24"/>
      <c r="G1444" s="10">
        <f>SUBTOTAL(9,G1442:G1443)</f>
        <v>5867</v>
      </c>
    </row>
    <row r="1445" spans="1:7" ht="24.95" customHeight="1" x14ac:dyDescent="0.15"/>
    <row r="1446" spans="1:7" ht="20.100000000000001" customHeight="1" x14ac:dyDescent="0.15">
      <c r="A1446" s="22" t="s">
        <v>426</v>
      </c>
      <c r="B1446" s="22"/>
      <c r="C1446" s="23" t="s">
        <v>302</v>
      </c>
      <c r="D1446" s="23"/>
      <c r="E1446" s="23"/>
      <c r="F1446" s="23"/>
      <c r="G1446" s="23"/>
    </row>
    <row r="1447" spans="1:7" ht="20.100000000000001" customHeight="1" x14ac:dyDescent="0.15">
      <c r="A1447" s="22" t="s">
        <v>427</v>
      </c>
      <c r="B1447" s="22"/>
      <c r="C1447" s="23" t="s">
        <v>428</v>
      </c>
      <c r="D1447" s="23"/>
      <c r="E1447" s="23"/>
      <c r="F1447" s="23"/>
      <c r="G1447" s="23"/>
    </row>
    <row r="1448" spans="1:7" ht="24.95" customHeight="1" x14ac:dyDescent="0.15">
      <c r="A1448" s="22" t="s">
        <v>429</v>
      </c>
      <c r="B1448" s="22"/>
      <c r="C1448" s="23" t="s">
        <v>407</v>
      </c>
      <c r="D1448" s="23"/>
      <c r="E1448" s="23"/>
      <c r="F1448" s="23"/>
      <c r="G1448" s="23"/>
    </row>
    <row r="1449" spans="1:7" ht="15" customHeight="1" x14ac:dyDescent="0.15"/>
    <row r="1450" spans="1:7" ht="24.95" customHeight="1" x14ac:dyDescent="0.15">
      <c r="A1450" s="15" t="s">
        <v>607</v>
      </c>
      <c r="B1450" s="15"/>
      <c r="C1450" s="15"/>
      <c r="D1450" s="15"/>
      <c r="E1450" s="15"/>
      <c r="F1450" s="15"/>
      <c r="G1450" s="15"/>
    </row>
    <row r="1451" spans="1:7" ht="15" customHeight="1" x14ac:dyDescent="0.15"/>
    <row r="1452" spans="1:7" ht="50.1" customHeight="1" x14ac:dyDescent="0.15">
      <c r="A1452" s="5" t="s">
        <v>335</v>
      </c>
      <c r="B1452" s="20" t="s">
        <v>565</v>
      </c>
      <c r="C1452" s="20"/>
      <c r="D1452" s="5" t="s">
        <v>608</v>
      </c>
      <c r="E1452" s="5" t="s">
        <v>609</v>
      </c>
      <c r="F1452" s="5" t="s">
        <v>610</v>
      </c>
      <c r="G1452" s="5" t="s">
        <v>611</v>
      </c>
    </row>
    <row r="1453" spans="1:7" ht="15" customHeight="1" x14ac:dyDescent="0.15">
      <c r="A1453" s="5">
        <v>1</v>
      </c>
      <c r="B1453" s="20">
        <v>2</v>
      </c>
      <c r="C1453" s="20"/>
      <c r="D1453" s="5">
        <v>3</v>
      </c>
      <c r="E1453" s="5">
        <v>4</v>
      </c>
      <c r="F1453" s="5">
        <v>5</v>
      </c>
      <c r="G1453" s="5">
        <v>6</v>
      </c>
    </row>
    <row r="1454" spans="1:7" ht="39.950000000000003" customHeight="1" x14ac:dyDescent="0.15">
      <c r="A1454" s="5" t="s">
        <v>1318</v>
      </c>
      <c r="B1454" s="25" t="s">
        <v>1319</v>
      </c>
      <c r="C1454" s="25"/>
      <c r="D1454" s="5" t="s">
        <v>58</v>
      </c>
      <c r="E1454" s="8">
        <v>110000</v>
      </c>
      <c r="F1454" s="8">
        <v>5.5</v>
      </c>
      <c r="G1454" s="8">
        <v>605000</v>
      </c>
    </row>
    <row r="1455" spans="1:7" ht="24.95" customHeight="1" x14ac:dyDescent="0.15">
      <c r="A1455" s="24" t="s">
        <v>614</v>
      </c>
      <c r="B1455" s="24"/>
      <c r="C1455" s="24"/>
      <c r="D1455" s="24"/>
      <c r="E1455" s="10">
        <f>SUBTOTAL(9,E1454:E1454)</f>
        <v>110000</v>
      </c>
      <c r="F1455" s="10" t="s">
        <v>552</v>
      </c>
      <c r="G1455" s="10">
        <f>SUBTOTAL(9,G1454:G1454)</f>
        <v>605000</v>
      </c>
    </row>
    <row r="1456" spans="1:7" ht="39.950000000000003" customHeight="1" x14ac:dyDescent="0.15">
      <c r="A1456" s="5" t="s">
        <v>1320</v>
      </c>
      <c r="B1456" s="25" t="s">
        <v>967</v>
      </c>
      <c r="C1456" s="25"/>
      <c r="D1456" s="5" t="s">
        <v>58</v>
      </c>
      <c r="E1456" s="8">
        <v>146818.18182</v>
      </c>
      <c r="F1456" s="8">
        <v>5.5</v>
      </c>
      <c r="G1456" s="8">
        <v>807500</v>
      </c>
    </row>
    <row r="1457" spans="1:7" ht="24.95" customHeight="1" x14ac:dyDescent="0.15">
      <c r="A1457" s="24" t="s">
        <v>614</v>
      </c>
      <c r="B1457" s="24"/>
      <c r="C1457" s="24"/>
      <c r="D1457" s="24"/>
      <c r="E1457" s="10">
        <f>SUBTOTAL(9,E1456:E1456)</f>
        <v>146818.18182</v>
      </c>
      <c r="F1457" s="10" t="s">
        <v>552</v>
      </c>
      <c r="G1457" s="10">
        <f>SUBTOTAL(9,G1456:G1456)</f>
        <v>807500</v>
      </c>
    </row>
    <row r="1458" spans="1:7" ht="60" customHeight="1" x14ac:dyDescent="0.15">
      <c r="A1458" s="5" t="s">
        <v>1321</v>
      </c>
      <c r="B1458" s="25" t="s">
        <v>969</v>
      </c>
      <c r="C1458" s="25"/>
      <c r="D1458" s="5" t="s">
        <v>58</v>
      </c>
      <c r="E1458" s="8">
        <v>414.54</v>
      </c>
      <c r="F1458" s="8">
        <v>2692.09</v>
      </c>
      <c r="G1458" s="8">
        <v>1115978.99</v>
      </c>
    </row>
    <row r="1459" spans="1:7" ht="60" customHeight="1" x14ac:dyDescent="0.15">
      <c r="A1459" s="5" t="s">
        <v>1321</v>
      </c>
      <c r="B1459" s="25" t="s">
        <v>970</v>
      </c>
      <c r="C1459" s="25"/>
      <c r="D1459" s="5" t="s">
        <v>58</v>
      </c>
      <c r="E1459" s="8">
        <v>471.388776006</v>
      </c>
      <c r="F1459" s="8">
        <v>2692.09</v>
      </c>
      <c r="G1459" s="8">
        <v>1269021.01</v>
      </c>
    </row>
    <row r="1460" spans="1:7" ht="24.95" customHeight="1" x14ac:dyDescent="0.15">
      <c r="A1460" s="24" t="s">
        <v>614</v>
      </c>
      <c r="B1460" s="24"/>
      <c r="C1460" s="24"/>
      <c r="D1460" s="24"/>
      <c r="E1460" s="10">
        <f>SUBTOTAL(9,E1458:E1459)</f>
        <v>885.92877600600002</v>
      </c>
      <c r="F1460" s="10" t="s">
        <v>552</v>
      </c>
      <c r="G1460" s="10">
        <f>SUBTOTAL(9,G1458:G1459)</f>
        <v>2385000</v>
      </c>
    </row>
    <row r="1461" spans="1:7" ht="24.95" customHeight="1" x14ac:dyDescent="0.15">
      <c r="A1461" s="24" t="s">
        <v>615</v>
      </c>
      <c r="B1461" s="24"/>
      <c r="C1461" s="24"/>
      <c r="D1461" s="24"/>
      <c r="E1461" s="24"/>
      <c r="F1461" s="24"/>
      <c r="G1461" s="10">
        <f>SUBTOTAL(9,G1454:G1460)</f>
        <v>3797500</v>
      </c>
    </row>
  </sheetData>
  <sheetProtection password="C213" sheet="1" objects="1" scenarios="1"/>
  <mergeCells count="1461">
    <mergeCell ref="B1459:C1459"/>
    <mergeCell ref="A1460:D1460"/>
    <mergeCell ref="A1461:F1461"/>
    <mergeCell ref="B1454:C1454"/>
    <mergeCell ref="A1455:D1455"/>
    <mergeCell ref="B1456:C1456"/>
    <mergeCell ref="A1457:D1457"/>
    <mergeCell ref="B1458:C1458"/>
    <mergeCell ref="A1448:B1448"/>
    <mergeCell ref="C1448:G1448"/>
    <mergeCell ref="A1450:G1450"/>
    <mergeCell ref="B1452:C1452"/>
    <mergeCell ref="B1453:C1453"/>
    <mergeCell ref="A1444:F1444"/>
    <mergeCell ref="A1446:B1446"/>
    <mergeCell ref="C1446:G1446"/>
    <mergeCell ref="A1447:B1447"/>
    <mergeCell ref="C1447:G1447"/>
    <mergeCell ref="A1438:G1438"/>
    <mergeCell ref="B1440:C1440"/>
    <mergeCell ref="B1441:C1441"/>
    <mergeCell ref="B1442:C1442"/>
    <mergeCell ref="A1443:D1443"/>
    <mergeCell ref="A1434:B1434"/>
    <mergeCell ref="C1434:G1434"/>
    <mergeCell ref="A1435:B1435"/>
    <mergeCell ref="C1435:G1435"/>
    <mergeCell ref="A1436:B1436"/>
    <mergeCell ref="C1436:G1436"/>
    <mergeCell ref="A1428:D1428"/>
    <mergeCell ref="B1429:C1429"/>
    <mergeCell ref="B1430:C1430"/>
    <mergeCell ref="A1431:D1431"/>
    <mergeCell ref="A1432:F1432"/>
    <mergeCell ref="B1423:C1423"/>
    <mergeCell ref="A1424:D1424"/>
    <mergeCell ref="B1425:C1425"/>
    <mergeCell ref="A1426:D1426"/>
    <mergeCell ref="B1427:C1427"/>
    <mergeCell ref="A1418:D1418"/>
    <mergeCell ref="B1419:C1419"/>
    <mergeCell ref="A1420:D1420"/>
    <mergeCell ref="B1421:C1421"/>
    <mergeCell ref="A1422:D1422"/>
    <mergeCell ref="A1413:D1413"/>
    <mergeCell ref="B1414:C1414"/>
    <mergeCell ref="A1415:D1415"/>
    <mergeCell ref="B1416:C1416"/>
    <mergeCell ref="B1417:C1417"/>
    <mergeCell ref="B1408:C1408"/>
    <mergeCell ref="A1409:D1409"/>
    <mergeCell ref="B1410:C1410"/>
    <mergeCell ref="A1411:D1411"/>
    <mergeCell ref="B1412:C1412"/>
    <mergeCell ref="A1402:B1402"/>
    <mergeCell ref="C1402:G1402"/>
    <mergeCell ref="A1404:G1404"/>
    <mergeCell ref="B1406:C1406"/>
    <mergeCell ref="B1407:C1407"/>
    <mergeCell ref="A1397:D1397"/>
    <mergeCell ref="A1398:F1398"/>
    <mergeCell ref="A1400:B1400"/>
    <mergeCell ref="C1400:G1400"/>
    <mergeCell ref="A1401:B1401"/>
    <mergeCell ref="C1401:G1401"/>
    <mergeCell ref="B1392:C1392"/>
    <mergeCell ref="A1393:D1393"/>
    <mergeCell ref="B1394:C1394"/>
    <mergeCell ref="A1395:D1395"/>
    <mergeCell ref="B1396:C1396"/>
    <mergeCell ref="A1387:D1387"/>
    <mergeCell ref="B1388:C1388"/>
    <mergeCell ref="A1389:D1389"/>
    <mergeCell ref="B1390:C1390"/>
    <mergeCell ref="A1391:D1391"/>
    <mergeCell ref="B1382:C1382"/>
    <mergeCell ref="B1383:C1383"/>
    <mergeCell ref="B1384:C1384"/>
    <mergeCell ref="A1385:D1385"/>
    <mergeCell ref="B1386:C1386"/>
    <mergeCell ref="A1377:B1377"/>
    <mergeCell ref="C1377:G1377"/>
    <mergeCell ref="A1378:B1378"/>
    <mergeCell ref="C1378:G1378"/>
    <mergeCell ref="A1380:G1380"/>
    <mergeCell ref="B1372:C1372"/>
    <mergeCell ref="A1373:D1373"/>
    <mergeCell ref="A1374:F1374"/>
    <mergeCell ref="A1376:B1376"/>
    <mergeCell ref="C1376:G1376"/>
    <mergeCell ref="A1366:B1366"/>
    <mergeCell ref="C1366:G1366"/>
    <mergeCell ref="A1368:G1368"/>
    <mergeCell ref="B1370:C1370"/>
    <mergeCell ref="B1371:C1371"/>
    <mergeCell ref="A1362:F1362"/>
    <mergeCell ref="A1364:B1364"/>
    <mergeCell ref="C1364:G1364"/>
    <mergeCell ref="A1365:B1365"/>
    <mergeCell ref="C1365:G1365"/>
    <mergeCell ref="B1357:C1357"/>
    <mergeCell ref="B1358:C1358"/>
    <mergeCell ref="A1359:D1359"/>
    <mergeCell ref="B1360:C1360"/>
    <mergeCell ref="A1361:D1361"/>
    <mergeCell ref="B1352:C1352"/>
    <mergeCell ref="B1353:C1353"/>
    <mergeCell ref="B1354:C1354"/>
    <mergeCell ref="A1355:D1355"/>
    <mergeCell ref="B1356:C1356"/>
    <mergeCell ref="A1347:D1347"/>
    <mergeCell ref="B1348:C1348"/>
    <mergeCell ref="B1349:C1349"/>
    <mergeCell ref="B1350:C1350"/>
    <mergeCell ref="A1351:D1351"/>
    <mergeCell ref="B1342:C1342"/>
    <mergeCell ref="B1343:C1343"/>
    <mergeCell ref="B1344:C1344"/>
    <mergeCell ref="B1345:C1345"/>
    <mergeCell ref="B1346:C1346"/>
    <mergeCell ref="A1337:B1337"/>
    <mergeCell ref="C1337:G1337"/>
    <mergeCell ref="A1338:B1338"/>
    <mergeCell ref="C1338:G1338"/>
    <mergeCell ref="A1340:G1340"/>
    <mergeCell ref="A1331:D1331"/>
    <mergeCell ref="B1332:C1332"/>
    <mergeCell ref="A1333:D1333"/>
    <mergeCell ref="A1334:F1334"/>
    <mergeCell ref="A1336:B1336"/>
    <mergeCell ref="C1336:G1336"/>
    <mergeCell ref="A1325:G1325"/>
    <mergeCell ref="B1327:C1327"/>
    <mergeCell ref="B1328:C1328"/>
    <mergeCell ref="B1329:C1329"/>
    <mergeCell ref="B1330:C1330"/>
    <mergeCell ref="A1321:B1321"/>
    <mergeCell ref="C1321:G1321"/>
    <mergeCell ref="A1322:B1322"/>
    <mergeCell ref="C1322:G1322"/>
    <mergeCell ref="A1323:B1323"/>
    <mergeCell ref="C1323:G1323"/>
    <mergeCell ref="B1315:C1315"/>
    <mergeCell ref="B1316:C1316"/>
    <mergeCell ref="B1317:C1317"/>
    <mergeCell ref="A1318:D1318"/>
    <mergeCell ref="A1319:F1319"/>
    <mergeCell ref="A1310:B1310"/>
    <mergeCell ref="C1310:G1310"/>
    <mergeCell ref="A1311:B1311"/>
    <mergeCell ref="C1311:G1311"/>
    <mergeCell ref="A1313:G1313"/>
    <mergeCell ref="B1305:C1305"/>
    <mergeCell ref="A1306:D1306"/>
    <mergeCell ref="A1307:F1307"/>
    <mergeCell ref="A1309:B1309"/>
    <mergeCell ref="C1309:G1309"/>
    <mergeCell ref="A1300:D1300"/>
    <mergeCell ref="B1301:C1301"/>
    <mergeCell ref="A1302:D1302"/>
    <mergeCell ref="B1303:C1303"/>
    <mergeCell ref="A1304:D1304"/>
    <mergeCell ref="B1295:C1295"/>
    <mergeCell ref="A1296:D1296"/>
    <mergeCell ref="B1297:C1297"/>
    <mergeCell ref="A1298:D1298"/>
    <mergeCell ref="B1299:C1299"/>
    <mergeCell ref="B1290:C1290"/>
    <mergeCell ref="B1291:C1291"/>
    <mergeCell ref="B1292:C1292"/>
    <mergeCell ref="B1293:C1293"/>
    <mergeCell ref="A1294:D1294"/>
    <mergeCell ref="B1285:C1285"/>
    <mergeCell ref="A1286:D1286"/>
    <mergeCell ref="B1287:C1287"/>
    <mergeCell ref="B1288:C1288"/>
    <mergeCell ref="A1289:D1289"/>
    <mergeCell ref="B1280:C1280"/>
    <mergeCell ref="A1281:D1281"/>
    <mergeCell ref="B1282:C1282"/>
    <mergeCell ref="B1283:C1283"/>
    <mergeCell ref="B1284:C1284"/>
    <mergeCell ref="B1275:C1275"/>
    <mergeCell ref="A1276:D1276"/>
    <mergeCell ref="B1277:C1277"/>
    <mergeCell ref="B1278:C1278"/>
    <mergeCell ref="B1279:C1279"/>
    <mergeCell ref="B1270:C1270"/>
    <mergeCell ref="A1271:D1271"/>
    <mergeCell ref="B1272:C1272"/>
    <mergeCell ref="A1273:D1273"/>
    <mergeCell ref="B1274:C1274"/>
    <mergeCell ref="A1265:D1265"/>
    <mergeCell ref="B1266:C1266"/>
    <mergeCell ref="A1267:D1267"/>
    <mergeCell ref="B1268:C1268"/>
    <mergeCell ref="A1269:D1269"/>
    <mergeCell ref="B1260:C1260"/>
    <mergeCell ref="A1261:D1261"/>
    <mergeCell ref="B1262:C1262"/>
    <mergeCell ref="A1263:D1263"/>
    <mergeCell ref="B1264:C1264"/>
    <mergeCell ref="A1255:D1255"/>
    <mergeCell ref="B1256:C1256"/>
    <mergeCell ref="A1257:D1257"/>
    <mergeCell ref="B1258:C1258"/>
    <mergeCell ref="A1259:D1259"/>
    <mergeCell ref="B1250:C1250"/>
    <mergeCell ref="A1251:D1251"/>
    <mergeCell ref="B1252:C1252"/>
    <mergeCell ref="A1253:D1253"/>
    <mergeCell ref="B1254:C1254"/>
    <mergeCell ref="A1245:D1245"/>
    <mergeCell ref="B1246:C1246"/>
    <mergeCell ref="A1247:D1247"/>
    <mergeCell ref="B1248:C1248"/>
    <mergeCell ref="A1249:D1249"/>
    <mergeCell ref="B1240:C1240"/>
    <mergeCell ref="A1241:D1241"/>
    <mergeCell ref="B1242:C1242"/>
    <mergeCell ref="A1243:D1243"/>
    <mergeCell ref="B1244:C1244"/>
    <mergeCell ref="A1235:D1235"/>
    <mergeCell ref="B1236:C1236"/>
    <mergeCell ref="A1237:D1237"/>
    <mergeCell ref="B1238:C1238"/>
    <mergeCell ref="A1239:D1239"/>
    <mergeCell ref="B1230:C1230"/>
    <mergeCell ref="A1231:D1231"/>
    <mergeCell ref="B1232:C1232"/>
    <mergeCell ref="A1233:D1233"/>
    <mergeCell ref="B1234:C1234"/>
    <mergeCell ref="A1225:D1225"/>
    <mergeCell ref="B1226:C1226"/>
    <mergeCell ref="A1227:D1227"/>
    <mergeCell ref="B1228:C1228"/>
    <mergeCell ref="A1229:D1229"/>
    <mergeCell ref="B1220:C1220"/>
    <mergeCell ref="B1221:C1221"/>
    <mergeCell ref="B1222:C1222"/>
    <mergeCell ref="A1223:D1223"/>
    <mergeCell ref="B1224:C1224"/>
    <mergeCell ref="A1215:B1215"/>
    <mergeCell ref="C1215:G1215"/>
    <mergeCell ref="A1216:B1216"/>
    <mergeCell ref="C1216:G1216"/>
    <mergeCell ref="A1218:G1218"/>
    <mergeCell ref="A1209:D1209"/>
    <mergeCell ref="B1210:C1210"/>
    <mergeCell ref="A1211:D1211"/>
    <mergeCell ref="A1212:F1212"/>
    <mergeCell ref="A1214:B1214"/>
    <mergeCell ref="C1214:G1214"/>
    <mergeCell ref="B1204:C1204"/>
    <mergeCell ref="A1205:D1205"/>
    <mergeCell ref="B1206:C1206"/>
    <mergeCell ref="A1207:D1207"/>
    <mergeCell ref="B1208:C1208"/>
    <mergeCell ref="A1199:D1199"/>
    <mergeCell ref="B1200:C1200"/>
    <mergeCell ref="A1201:D1201"/>
    <mergeCell ref="B1202:C1202"/>
    <mergeCell ref="A1203:D1203"/>
    <mergeCell ref="B1194:C1194"/>
    <mergeCell ref="A1195:D1195"/>
    <mergeCell ref="B1196:C1196"/>
    <mergeCell ref="A1197:D1197"/>
    <mergeCell ref="B1198:C1198"/>
    <mergeCell ref="A1189:D1189"/>
    <mergeCell ref="B1190:C1190"/>
    <mergeCell ref="A1191:D1191"/>
    <mergeCell ref="B1192:C1192"/>
    <mergeCell ref="A1193:D1193"/>
    <mergeCell ref="B1184:C1184"/>
    <mergeCell ref="A1185:D1185"/>
    <mergeCell ref="B1186:C1186"/>
    <mergeCell ref="A1187:D1187"/>
    <mergeCell ref="B1188:C1188"/>
    <mergeCell ref="A1179:D1179"/>
    <mergeCell ref="B1180:C1180"/>
    <mergeCell ref="A1181:D1181"/>
    <mergeCell ref="B1182:C1182"/>
    <mergeCell ref="A1183:D1183"/>
    <mergeCell ref="B1174:C1174"/>
    <mergeCell ref="A1175:D1175"/>
    <mergeCell ref="B1176:C1176"/>
    <mergeCell ref="A1177:D1177"/>
    <mergeCell ref="B1178:C1178"/>
    <mergeCell ref="A1169:D1169"/>
    <mergeCell ref="B1170:C1170"/>
    <mergeCell ref="A1171:D1171"/>
    <mergeCell ref="B1172:C1172"/>
    <mergeCell ref="A1173:D1173"/>
    <mergeCell ref="B1164:C1164"/>
    <mergeCell ref="A1165:D1165"/>
    <mergeCell ref="B1166:C1166"/>
    <mergeCell ref="A1167:D1167"/>
    <mergeCell ref="B1168:C1168"/>
    <mergeCell ref="B1159:C1159"/>
    <mergeCell ref="B1160:C1160"/>
    <mergeCell ref="A1161:D1161"/>
    <mergeCell ref="B1162:C1162"/>
    <mergeCell ref="A1163:D1163"/>
    <mergeCell ref="A1153:B1153"/>
    <mergeCell ref="C1153:G1153"/>
    <mergeCell ref="A1155:G1155"/>
    <mergeCell ref="B1157:C1157"/>
    <mergeCell ref="B1158:C1158"/>
    <mergeCell ref="A1149:F1149"/>
    <mergeCell ref="A1151:B1151"/>
    <mergeCell ref="C1151:G1151"/>
    <mergeCell ref="A1152:B1152"/>
    <mergeCell ref="C1152:G1152"/>
    <mergeCell ref="A1144:D1144"/>
    <mergeCell ref="B1145:C1145"/>
    <mergeCell ref="A1146:D1146"/>
    <mergeCell ref="B1147:C1147"/>
    <mergeCell ref="A1148:D1148"/>
    <mergeCell ref="B1139:C1139"/>
    <mergeCell ref="A1140:D1140"/>
    <mergeCell ref="B1141:C1141"/>
    <mergeCell ref="A1142:D1142"/>
    <mergeCell ref="B1143:C1143"/>
    <mergeCell ref="A1133:B1133"/>
    <mergeCell ref="C1133:G1133"/>
    <mergeCell ref="A1135:G1135"/>
    <mergeCell ref="B1137:C1137"/>
    <mergeCell ref="B1138:C1138"/>
    <mergeCell ref="A1129:F1129"/>
    <mergeCell ref="A1131:B1131"/>
    <mergeCell ref="C1131:G1131"/>
    <mergeCell ref="A1132:B1132"/>
    <mergeCell ref="C1132:G1132"/>
    <mergeCell ref="B1124:C1124"/>
    <mergeCell ref="B1125:C1125"/>
    <mergeCell ref="A1126:D1126"/>
    <mergeCell ref="B1127:C1127"/>
    <mergeCell ref="A1128:D1128"/>
    <mergeCell ref="A1118:B1118"/>
    <mergeCell ref="C1118:G1118"/>
    <mergeCell ref="A1120:G1120"/>
    <mergeCell ref="B1122:C1122"/>
    <mergeCell ref="B1123:C1123"/>
    <mergeCell ref="A1114:F1114"/>
    <mergeCell ref="A1116:B1116"/>
    <mergeCell ref="C1116:G1116"/>
    <mergeCell ref="A1117:B1117"/>
    <mergeCell ref="C1117:G1117"/>
    <mergeCell ref="B1109:C1109"/>
    <mergeCell ref="A1110:D1110"/>
    <mergeCell ref="B1111:C1111"/>
    <mergeCell ref="B1112:C1112"/>
    <mergeCell ref="A1113:D1113"/>
    <mergeCell ref="A1104:D1104"/>
    <mergeCell ref="B1105:C1105"/>
    <mergeCell ref="A1106:D1106"/>
    <mergeCell ref="B1107:C1107"/>
    <mergeCell ref="A1108:D1108"/>
    <mergeCell ref="B1099:C1099"/>
    <mergeCell ref="B1100:C1100"/>
    <mergeCell ref="B1101:C1101"/>
    <mergeCell ref="A1102:D1102"/>
    <mergeCell ref="B1103:C1103"/>
    <mergeCell ref="A1094:B1094"/>
    <mergeCell ref="C1094:G1094"/>
    <mergeCell ref="A1095:B1095"/>
    <mergeCell ref="C1095:G1095"/>
    <mergeCell ref="A1097:G1097"/>
    <mergeCell ref="A1088:D1088"/>
    <mergeCell ref="B1089:C1089"/>
    <mergeCell ref="A1090:D1090"/>
    <mergeCell ref="A1091:F1091"/>
    <mergeCell ref="A1093:B1093"/>
    <mergeCell ref="C1093:G1093"/>
    <mergeCell ref="B1083:C1083"/>
    <mergeCell ref="A1084:D1084"/>
    <mergeCell ref="B1085:C1085"/>
    <mergeCell ref="A1086:D1086"/>
    <mergeCell ref="B1087:C1087"/>
    <mergeCell ref="A1077:B1077"/>
    <mergeCell ref="C1077:G1077"/>
    <mergeCell ref="A1079:G1079"/>
    <mergeCell ref="B1081:C1081"/>
    <mergeCell ref="B1082:C1082"/>
    <mergeCell ref="A1073:F1073"/>
    <mergeCell ref="A1075:B1075"/>
    <mergeCell ref="C1075:G1075"/>
    <mergeCell ref="A1076:B1076"/>
    <mergeCell ref="C1076:G1076"/>
    <mergeCell ref="B1068:C1068"/>
    <mergeCell ref="A1069:D1069"/>
    <mergeCell ref="B1070:C1070"/>
    <mergeCell ref="B1071:C1071"/>
    <mergeCell ref="A1072:D1072"/>
    <mergeCell ref="A1062:G1062"/>
    <mergeCell ref="B1064:C1064"/>
    <mergeCell ref="B1065:C1065"/>
    <mergeCell ref="B1066:C1066"/>
    <mergeCell ref="A1067:D1067"/>
    <mergeCell ref="A1058:B1058"/>
    <mergeCell ref="C1058:G1058"/>
    <mergeCell ref="A1059:B1059"/>
    <mergeCell ref="C1059:G1059"/>
    <mergeCell ref="A1060:B1060"/>
    <mergeCell ref="C1060:G1060"/>
    <mergeCell ref="B1052:C1052"/>
    <mergeCell ref="B1053:C1053"/>
    <mergeCell ref="B1054:C1054"/>
    <mergeCell ref="A1055:D1055"/>
    <mergeCell ref="A1056:F1056"/>
    <mergeCell ref="A1047:B1047"/>
    <mergeCell ref="C1047:G1047"/>
    <mergeCell ref="A1048:B1048"/>
    <mergeCell ref="C1048:G1048"/>
    <mergeCell ref="A1050:G1050"/>
    <mergeCell ref="B1042:C1042"/>
    <mergeCell ref="A1043:D1043"/>
    <mergeCell ref="A1044:F1044"/>
    <mergeCell ref="A1046:B1046"/>
    <mergeCell ref="C1046:G1046"/>
    <mergeCell ref="A1036:B1036"/>
    <mergeCell ref="C1036:G1036"/>
    <mergeCell ref="A1038:G1038"/>
    <mergeCell ref="B1040:C1040"/>
    <mergeCell ref="B1041:C1041"/>
    <mergeCell ref="A1032:F1032"/>
    <mergeCell ref="A1034:B1034"/>
    <mergeCell ref="C1034:G1034"/>
    <mergeCell ref="A1035:B1035"/>
    <mergeCell ref="C1035:G1035"/>
    <mergeCell ref="A1026:G1026"/>
    <mergeCell ref="B1028:C1028"/>
    <mergeCell ref="B1029:C1029"/>
    <mergeCell ref="B1030:C1030"/>
    <mergeCell ref="A1031:D1031"/>
    <mergeCell ref="A1022:B1022"/>
    <mergeCell ref="C1022:G1022"/>
    <mergeCell ref="A1023:B1023"/>
    <mergeCell ref="C1023:G1023"/>
    <mergeCell ref="A1024:B1024"/>
    <mergeCell ref="C1024:G1024"/>
    <mergeCell ref="A1016:D1016"/>
    <mergeCell ref="B1017:C1017"/>
    <mergeCell ref="B1018:C1018"/>
    <mergeCell ref="A1019:D1019"/>
    <mergeCell ref="A1020:F1020"/>
    <mergeCell ref="B1011:C1011"/>
    <mergeCell ref="A1012:D1012"/>
    <mergeCell ref="B1013:C1013"/>
    <mergeCell ref="A1014:D1014"/>
    <mergeCell ref="B1015:C1015"/>
    <mergeCell ref="A1006:D1006"/>
    <mergeCell ref="B1007:C1007"/>
    <mergeCell ref="A1008:D1008"/>
    <mergeCell ref="B1009:C1009"/>
    <mergeCell ref="A1010:D1010"/>
    <mergeCell ref="A1001:D1001"/>
    <mergeCell ref="B1002:C1002"/>
    <mergeCell ref="A1003:D1003"/>
    <mergeCell ref="B1004:C1004"/>
    <mergeCell ref="B1005:C1005"/>
    <mergeCell ref="B996:C996"/>
    <mergeCell ref="A997:D997"/>
    <mergeCell ref="B998:C998"/>
    <mergeCell ref="A999:D999"/>
    <mergeCell ref="B1000:C1000"/>
    <mergeCell ref="A990:B990"/>
    <mergeCell ref="C990:G990"/>
    <mergeCell ref="A992:G992"/>
    <mergeCell ref="B994:C994"/>
    <mergeCell ref="B995:C995"/>
    <mergeCell ref="A985:D985"/>
    <mergeCell ref="A986:F986"/>
    <mergeCell ref="A988:B988"/>
    <mergeCell ref="C988:G988"/>
    <mergeCell ref="A989:B989"/>
    <mergeCell ref="C989:G989"/>
    <mergeCell ref="B980:C980"/>
    <mergeCell ref="A981:D981"/>
    <mergeCell ref="B982:C982"/>
    <mergeCell ref="A983:D983"/>
    <mergeCell ref="B984:C984"/>
    <mergeCell ref="A975:D975"/>
    <mergeCell ref="B976:C976"/>
    <mergeCell ref="A977:D977"/>
    <mergeCell ref="B978:C978"/>
    <mergeCell ref="A979:D979"/>
    <mergeCell ref="B970:C970"/>
    <mergeCell ref="B971:C971"/>
    <mergeCell ref="B972:C972"/>
    <mergeCell ref="A973:D973"/>
    <mergeCell ref="B974:C974"/>
    <mergeCell ref="A965:B965"/>
    <mergeCell ref="C965:G965"/>
    <mergeCell ref="A966:B966"/>
    <mergeCell ref="C966:G966"/>
    <mergeCell ref="A968:G968"/>
    <mergeCell ref="B960:C960"/>
    <mergeCell ref="A961:D961"/>
    <mergeCell ref="A962:F962"/>
    <mergeCell ref="A964:B964"/>
    <mergeCell ref="C964:G964"/>
    <mergeCell ref="A954:B954"/>
    <mergeCell ref="C954:G954"/>
    <mergeCell ref="A956:G956"/>
    <mergeCell ref="B958:C958"/>
    <mergeCell ref="B959:C959"/>
    <mergeCell ref="A950:F950"/>
    <mergeCell ref="A952:B952"/>
    <mergeCell ref="C952:G952"/>
    <mergeCell ref="A953:B953"/>
    <mergeCell ref="C953:G953"/>
    <mergeCell ref="B945:C945"/>
    <mergeCell ref="B946:C946"/>
    <mergeCell ref="A947:D947"/>
    <mergeCell ref="B948:C948"/>
    <mergeCell ref="A949:D949"/>
    <mergeCell ref="B940:C940"/>
    <mergeCell ref="B941:C941"/>
    <mergeCell ref="B942:C942"/>
    <mergeCell ref="A943:D943"/>
    <mergeCell ref="B944:C944"/>
    <mergeCell ref="A935:D935"/>
    <mergeCell ref="B936:C936"/>
    <mergeCell ref="B937:C937"/>
    <mergeCell ref="B938:C938"/>
    <mergeCell ref="A939:D939"/>
    <mergeCell ref="B930:C930"/>
    <mergeCell ref="B931:C931"/>
    <mergeCell ref="B932:C932"/>
    <mergeCell ref="B933:C933"/>
    <mergeCell ref="B934:C934"/>
    <mergeCell ref="A925:B925"/>
    <mergeCell ref="C925:G925"/>
    <mergeCell ref="A926:B926"/>
    <mergeCell ref="C926:G926"/>
    <mergeCell ref="A928:G928"/>
    <mergeCell ref="A919:D919"/>
    <mergeCell ref="B920:C920"/>
    <mergeCell ref="A921:D921"/>
    <mergeCell ref="A922:F922"/>
    <mergeCell ref="A924:B924"/>
    <mergeCell ref="C924:G924"/>
    <mergeCell ref="A913:G913"/>
    <mergeCell ref="B915:C915"/>
    <mergeCell ref="B916:C916"/>
    <mergeCell ref="B917:C917"/>
    <mergeCell ref="B918:C918"/>
    <mergeCell ref="A909:B909"/>
    <mergeCell ref="C909:G909"/>
    <mergeCell ref="A910:B910"/>
    <mergeCell ref="C910:G910"/>
    <mergeCell ref="A911:B911"/>
    <mergeCell ref="C911:G911"/>
    <mergeCell ref="B903:C903"/>
    <mergeCell ref="B904:C904"/>
    <mergeCell ref="B905:C905"/>
    <mergeCell ref="A906:D906"/>
    <mergeCell ref="A907:F907"/>
    <mergeCell ref="A898:B898"/>
    <mergeCell ref="C898:G898"/>
    <mergeCell ref="A899:B899"/>
    <mergeCell ref="C899:G899"/>
    <mergeCell ref="A901:G901"/>
    <mergeCell ref="B893:C893"/>
    <mergeCell ref="A894:D894"/>
    <mergeCell ref="A895:F895"/>
    <mergeCell ref="A897:B897"/>
    <mergeCell ref="C897:G897"/>
    <mergeCell ref="A888:D888"/>
    <mergeCell ref="B889:C889"/>
    <mergeCell ref="A890:D890"/>
    <mergeCell ref="B891:C891"/>
    <mergeCell ref="A892:D892"/>
    <mergeCell ref="B883:C883"/>
    <mergeCell ref="A884:D884"/>
    <mergeCell ref="B885:C885"/>
    <mergeCell ref="A886:D886"/>
    <mergeCell ref="B887:C887"/>
    <mergeCell ref="B878:C878"/>
    <mergeCell ref="B879:C879"/>
    <mergeCell ref="B880:C880"/>
    <mergeCell ref="B881:C881"/>
    <mergeCell ref="A882:D882"/>
    <mergeCell ref="B873:C873"/>
    <mergeCell ref="A874:D874"/>
    <mergeCell ref="B875:C875"/>
    <mergeCell ref="B876:C876"/>
    <mergeCell ref="A877:D877"/>
    <mergeCell ref="B868:C868"/>
    <mergeCell ref="A869:D869"/>
    <mergeCell ref="B870:C870"/>
    <mergeCell ref="B871:C871"/>
    <mergeCell ref="B872:C872"/>
    <mergeCell ref="B863:C863"/>
    <mergeCell ref="A864:D864"/>
    <mergeCell ref="B865:C865"/>
    <mergeCell ref="B866:C866"/>
    <mergeCell ref="B867:C867"/>
    <mergeCell ref="B858:C858"/>
    <mergeCell ref="A859:D859"/>
    <mergeCell ref="B860:C860"/>
    <mergeCell ref="A861:D861"/>
    <mergeCell ref="B862:C862"/>
    <mergeCell ref="A853:D853"/>
    <mergeCell ref="B854:C854"/>
    <mergeCell ref="A855:D855"/>
    <mergeCell ref="B856:C856"/>
    <mergeCell ref="A857:D857"/>
    <mergeCell ref="B848:C848"/>
    <mergeCell ref="A849:D849"/>
    <mergeCell ref="B850:C850"/>
    <mergeCell ref="A851:D851"/>
    <mergeCell ref="B852:C852"/>
    <mergeCell ref="A843:D843"/>
    <mergeCell ref="B844:C844"/>
    <mergeCell ref="A845:D845"/>
    <mergeCell ref="B846:C846"/>
    <mergeCell ref="A847:D847"/>
    <mergeCell ref="B838:C838"/>
    <mergeCell ref="A839:D839"/>
    <mergeCell ref="B840:C840"/>
    <mergeCell ref="A841:D841"/>
    <mergeCell ref="B842:C842"/>
    <mergeCell ref="A833:D833"/>
    <mergeCell ref="B834:C834"/>
    <mergeCell ref="A835:D835"/>
    <mergeCell ref="B836:C836"/>
    <mergeCell ref="A837:D837"/>
    <mergeCell ref="B828:C828"/>
    <mergeCell ref="A829:D829"/>
    <mergeCell ref="B830:C830"/>
    <mergeCell ref="A831:D831"/>
    <mergeCell ref="B832:C832"/>
    <mergeCell ref="A823:D823"/>
    <mergeCell ref="B824:C824"/>
    <mergeCell ref="A825:D825"/>
    <mergeCell ref="B826:C826"/>
    <mergeCell ref="A827:D827"/>
    <mergeCell ref="B818:C818"/>
    <mergeCell ref="A819:D819"/>
    <mergeCell ref="B820:C820"/>
    <mergeCell ref="A821:D821"/>
    <mergeCell ref="B822:C822"/>
    <mergeCell ref="A813:D813"/>
    <mergeCell ref="B814:C814"/>
    <mergeCell ref="A815:D815"/>
    <mergeCell ref="B816:C816"/>
    <mergeCell ref="A817:D817"/>
    <mergeCell ref="B808:C808"/>
    <mergeCell ref="B809:C809"/>
    <mergeCell ref="B810:C810"/>
    <mergeCell ref="A811:D811"/>
    <mergeCell ref="B812:C812"/>
    <mergeCell ref="A803:B803"/>
    <mergeCell ref="C803:G803"/>
    <mergeCell ref="A804:B804"/>
    <mergeCell ref="C804:G804"/>
    <mergeCell ref="A806:G806"/>
    <mergeCell ref="A797:D797"/>
    <mergeCell ref="B798:C798"/>
    <mergeCell ref="A799:D799"/>
    <mergeCell ref="A800:F800"/>
    <mergeCell ref="A802:B802"/>
    <mergeCell ref="C802:G802"/>
    <mergeCell ref="B792:C792"/>
    <mergeCell ref="A793:D793"/>
    <mergeCell ref="B794:C794"/>
    <mergeCell ref="A795:D795"/>
    <mergeCell ref="B796:C796"/>
    <mergeCell ref="A787:D787"/>
    <mergeCell ref="B788:C788"/>
    <mergeCell ref="A789:D789"/>
    <mergeCell ref="B790:C790"/>
    <mergeCell ref="A791:D791"/>
    <mergeCell ref="B782:C782"/>
    <mergeCell ref="A783:D783"/>
    <mergeCell ref="B784:C784"/>
    <mergeCell ref="A785:D785"/>
    <mergeCell ref="B786:C786"/>
    <mergeCell ref="A777:D777"/>
    <mergeCell ref="B778:C778"/>
    <mergeCell ref="A779:D779"/>
    <mergeCell ref="B780:C780"/>
    <mergeCell ref="A781:D781"/>
    <mergeCell ref="B772:C772"/>
    <mergeCell ref="A773:D773"/>
    <mergeCell ref="B774:C774"/>
    <mergeCell ref="A775:D775"/>
    <mergeCell ref="B776:C776"/>
    <mergeCell ref="A767:D767"/>
    <mergeCell ref="B768:C768"/>
    <mergeCell ref="A769:D769"/>
    <mergeCell ref="B770:C770"/>
    <mergeCell ref="A771:D771"/>
    <mergeCell ref="B762:C762"/>
    <mergeCell ref="A763:D763"/>
    <mergeCell ref="B764:C764"/>
    <mergeCell ref="A765:D765"/>
    <mergeCell ref="B766:C766"/>
    <mergeCell ref="A757:D757"/>
    <mergeCell ref="B758:C758"/>
    <mergeCell ref="A759:D759"/>
    <mergeCell ref="B760:C760"/>
    <mergeCell ref="A761:D761"/>
    <mergeCell ref="B752:C752"/>
    <mergeCell ref="A753:D753"/>
    <mergeCell ref="B754:C754"/>
    <mergeCell ref="A755:D755"/>
    <mergeCell ref="B756:C756"/>
    <mergeCell ref="B747:C747"/>
    <mergeCell ref="B748:C748"/>
    <mergeCell ref="B749:C749"/>
    <mergeCell ref="B750:C750"/>
    <mergeCell ref="A751:D751"/>
    <mergeCell ref="A742:B742"/>
    <mergeCell ref="C742:G742"/>
    <mergeCell ref="A743:B743"/>
    <mergeCell ref="C743:G743"/>
    <mergeCell ref="A745:G745"/>
    <mergeCell ref="B737:C737"/>
    <mergeCell ref="A738:D738"/>
    <mergeCell ref="A739:F739"/>
    <mergeCell ref="A741:B741"/>
    <mergeCell ref="C741:G741"/>
    <mergeCell ref="A732:D732"/>
    <mergeCell ref="B733:C733"/>
    <mergeCell ref="A734:D734"/>
    <mergeCell ref="B735:C735"/>
    <mergeCell ref="A736:D736"/>
    <mergeCell ref="B727:C727"/>
    <mergeCell ref="B728:C728"/>
    <mergeCell ref="B729:C729"/>
    <mergeCell ref="A730:D730"/>
    <mergeCell ref="B731:C731"/>
    <mergeCell ref="A722:B722"/>
    <mergeCell ref="C722:G722"/>
    <mergeCell ref="A723:B723"/>
    <mergeCell ref="C723:G723"/>
    <mergeCell ref="A725:G725"/>
    <mergeCell ref="B717:C717"/>
    <mergeCell ref="A718:D718"/>
    <mergeCell ref="A719:F719"/>
    <mergeCell ref="A721:B721"/>
    <mergeCell ref="C721:G721"/>
    <mergeCell ref="B712:C712"/>
    <mergeCell ref="B713:C713"/>
    <mergeCell ref="B714:C714"/>
    <mergeCell ref="B715:C715"/>
    <mergeCell ref="A716:D716"/>
    <mergeCell ref="A707:B707"/>
    <mergeCell ref="C707:G707"/>
    <mergeCell ref="A708:B708"/>
    <mergeCell ref="C708:G708"/>
    <mergeCell ref="A710:G710"/>
    <mergeCell ref="B701:C701"/>
    <mergeCell ref="B702:C702"/>
    <mergeCell ref="A703:D703"/>
    <mergeCell ref="A704:F704"/>
    <mergeCell ref="A706:B706"/>
    <mergeCell ref="C706:G706"/>
    <mergeCell ref="A696:D696"/>
    <mergeCell ref="B697:C697"/>
    <mergeCell ref="A698:D698"/>
    <mergeCell ref="B699:C699"/>
    <mergeCell ref="A700:D700"/>
    <mergeCell ref="B691:C691"/>
    <mergeCell ref="A692:D692"/>
    <mergeCell ref="B693:C693"/>
    <mergeCell ref="A694:D694"/>
    <mergeCell ref="B695:C695"/>
    <mergeCell ref="A685:B685"/>
    <mergeCell ref="C685:G685"/>
    <mergeCell ref="A687:G687"/>
    <mergeCell ref="B689:C689"/>
    <mergeCell ref="B690:C690"/>
    <mergeCell ref="A681:F681"/>
    <mergeCell ref="A683:B683"/>
    <mergeCell ref="C683:G683"/>
    <mergeCell ref="A684:B684"/>
    <mergeCell ref="C684:G684"/>
    <mergeCell ref="A676:D676"/>
    <mergeCell ref="B677:C677"/>
    <mergeCell ref="A678:D678"/>
    <mergeCell ref="B679:C679"/>
    <mergeCell ref="A680:D680"/>
    <mergeCell ref="B671:C671"/>
    <mergeCell ref="B672:C672"/>
    <mergeCell ref="B673:C673"/>
    <mergeCell ref="A674:D674"/>
    <mergeCell ref="B675:C675"/>
    <mergeCell ref="A666:B666"/>
    <mergeCell ref="C666:G666"/>
    <mergeCell ref="A667:B667"/>
    <mergeCell ref="C667:G667"/>
    <mergeCell ref="A669:G669"/>
    <mergeCell ref="B661:C661"/>
    <mergeCell ref="A662:D662"/>
    <mergeCell ref="A663:F663"/>
    <mergeCell ref="A665:B665"/>
    <mergeCell ref="C665:G665"/>
    <mergeCell ref="A655:B655"/>
    <mergeCell ref="C655:G655"/>
    <mergeCell ref="A657:G657"/>
    <mergeCell ref="B659:C659"/>
    <mergeCell ref="B660:C660"/>
    <mergeCell ref="A651:F651"/>
    <mergeCell ref="A653:B653"/>
    <mergeCell ref="C653:G653"/>
    <mergeCell ref="A654:B654"/>
    <mergeCell ref="C654:G654"/>
    <mergeCell ref="A645:G645"/>
    <mergeCell ref="B647:C647"/>
    <mergeCell ref="B648:C648"/>
    <mergeCell ref="B649:C649"/>
    <mergeCell ref="A650:D650"/>
    <mergeCell ref="A641:B641"/>
    <mergeCell ref="C641:G641"/>
    <mergeCell ref="A642:B642"/>
    <mergeCell ref="C642:G642"/>
    <mergeCell ref="A643:B643"/>
    <mergeCell ref="C643:G643"/>
    <mergeCell ref="B635:C635"/>
    <mergeCell ref="B636:C636"/>
    <mergeCell ref="B637:C637"/>
    <mergeCell ref="A638:D638"/>
    <mergeCell ref="A639:F639"/>
    <mergeCell ref="A630:B630"/>
    <mergeCell ref="C630:G630"/>
    <mergeCell ref="A631:B631"/>
    <mergeCell ref="C631:G631"/>
    <mergeCell ref="A633:G633"/>
    <mergeCell ref="B625:C625"/>
    <mergeCell ref="A626:D626"/>
    <mergeCell ref="A627:F627"/>
    <mergeCell ref="A629:B629"/>
    <mergeCell ref="C629:G629"/>
    <mergeCell ref="B620:C620"/>
    <mergeCell ref="A621:D621"/>
    <mergeCell ref="B622:C622"/>
    <mergeCell ref="A623:D623"/>
    <mergeCell ref="B624:C624"/>
    <mergeCell ref="A614:B614"/>
    <mergeCell ref="C614:G614"/>
    <mergeCell ref="A616:G616"/>
    <mergeCell ref="B618:C618"/>
    <mergeCell ref="B619:C619"/>
    <mergeCell ref="A610:F610"/>
    <mergeCell ref="A612:B612"/>
    <mergeCell ref="C612:G612"/>
    <mergeCell ref="A613:B613"/>
    <mergeCell ref="C613:G613"/>
    <mergeCell ref="A604:G604"/>
    <mergeCell ref="B606:C606"/>
    <mergeCell ref="B607:C607"/>
    <mergeCell ref="B608:C608"/>
    <mergeCell ref="A609:D609"/>
    <mergeCell ref="A600:B600"/>
    <mergeCell ref="C600:G600"/>
    <mergeCell ref="A601:B601"/>
    <mergeCell ref="C601:G601"/>
    <mergeCell ref="A602:B602"/>
    <mergeCell ref="C602:G602"/>
    <mergeCell ref="B594:C594"/>
    <mergeCell ref="A595:D595"/>
    <mergeCell ref="B596:C596"/>
    <mergeCell ref="A597:D597"/>
    <mergeCell ref="A598:F598"/>
    <mergeCell ref="A588:B588"/>
    <mergeCell ref="C588:G588"/>
    <mergeCell ref="A590:G590"/>
    <mergeCell ref="B592:C592"/>
    <mergeCell ref="B593:C593"/>
    <mergeCell ref="A584:F584"/>
    <mergeCell ref="A586:B586"/>
    <mergeCell ref="C586:G586"/>
    <mergeCell ref="A587:B587"/>
    <mergeCell ref="C587:G587"/>
    <mergeCell ref="A578:G578"/>
    <mergeCell ref="B580:C580"/>
    <mergeCell ref="B581:C581"/>
    <mergeCell ref="B582:C582"/>
    <mergeCell ref="A583:D583"/>
    <mergeCell ref="A574:B574"/>
    <mergeCell ref="C574:G574"/>
    <mergeCell ref="A575:B575"/>
    <mergeCell ref="C575:G575"/>
    <mergeCell ref="A576:B576"/>
    <mergeCell ref="C576:G576"/>
    <mergeCell ref="B568:C568"/>
    <mergeCell ref="B569:C569"/>
    <mergeCell ref="B570:C570"/>
    <mergeCell ref="A571:D571"/>
    <mergeCell ref="A572:F572"/>
    <mergeCell ref="B563:C563"/>
    <mergeCell ref="A564:D564"/>
    <mergeCell ref="B565:C565"/>
    <mergeCell ref="B566:C566"/>
    <mergeCell ref="B567:C567"/>
    <mergeCell ref="B558:C558"/>
    <mergeCell ref="A559:D559"/>
    <mergeCell ref="B560:C560"/>
    <mergeCell ref="A561:D561"/>
    <mergeCell ref="B562:C562"/>
    <mergeCell ref="B553:C553"/>
    <mergeCell ref="B554:C554"/>
    <mergeCell ref="B555:C555"/>
    <mergeCell ref="A556:D556"/>
    <mergeCell ref="B557:C557"/>
    <mergeCell ref="A548:D548"/>
    <mergeCell ref="B549:C549"/>
    <mergeCell ref="A550:D550"/>
    <mergeCell ref="B551:C551"/>
    <mergeCell ref="B552:C552"/>
    <mergeCell ref="A543:D543"/>
    <mergeCell ref="B544:C544"/>
    <mergeCell ref="B545:C545"/>
    <mergeCell ref="A546:D546"/>
    <mergeCell ref="B547:C547"/>
    <mergeCell ref="B538:C538"/>
    <mergeCell ref="A539:D539"/>
    <mergeCell ref="B540:C540"/>
    <mergeCell ref="A541:D541"/>
    <mergeCell ref="B542:C542"/>
    <mergeCell ref="B533:C533"/>
    <mergeCell ref="A534:D534"/>
    <mergeCell ref="B535:C535"/>
    <mergeCell ref="B536:C536"/>
    <mergeCell ref="A537:D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A527:D527"/>
    <mergeCell ref="B518:C518"/>
    <mergeCell ref="B519:C519"/>
    <mergeCell ref="B520:C520"/>
    <mergeCell ref="B521:C521"/>
    <mergeCell ref="B522:C522"/>
    <mergeCell ref="A513:B513"/>
    <mergeCell ref="C513:G513"/>
    <mergeCell ref="A514:B514"/>
    <mergeCell ref="C514:G514"/>
    <mergeCell ref="A516:G516"/>
    <mergeCell ref="B508:C508"/>
    <mergeCell ref="A509:D509"/>
    <mergeCell ref="A510:F510"/>
    <mergeCell ref="A512:B512"/>
    <mergeCell ref="C512:G512"/>
    <mergeCell ref="B503:C503"/>
    <mergeCell ref="B504:C504"/>
    <mergeCell ref="B505:C505"/>
    <mergeCell ref="B506:C506"/>
    <mergeCell ref="B507:C507"/>
    <mergeCell ref="B498:C498"/>
    <mergeCell ref="A499:D499"/>
    <mergeCell ref="B500:C500"/>
    <mergeCell ref="B501:C501"/>
    <mergeCell ref="B502:C502"/>
    <mergeCell ref="A493:D493"/>
    <mergeCell ref="B494:C494"/>
    <mergeCell ref="B495:C495"/>
    <mergeCell ref="B496:C496"/>
    <mergeCell ref="B497:C497"/>
    <mergeCell ref="A488:D488"/>
    <mergeCell ref="B489:C489"/>
    <mergeCell ref="B490:C490"/>
    <mergeCell ref="B491:C491"/>
    <mergeCell ref="B492:C492"/>
    <mergeCell ref="B483:C483"/>
    <mergeCell ref="A484:D484"/>
    <mergeCell ref="B485:C485"/>
    <mergeCell ref="A486:D486"/>
    <mergeCell ref="B487:C487"/>
    <mergeCell ref="B478:C478"/>
    <mergeCell ref="A479:D479"/>
    <mergeCell ref="B480:C480"/>
    <mergeCell ref="B481:C481"/>
    <mergeCell ref="B482:C48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A452:B452"/>
    <mergeCell ref="C452:G452"/>
    <mergeCell ref="A454:G454"/>
    <mergeCell ref="B456:C456"/>
    <mergeCell ref="B457:C457"/>
    <mergeCell ref="A447:D447"/>
    <mergeCell ref="A448:F448"/>
    <mergeCell ref="A450:B450"/>
    <mergeCell ref="C450:G450"/>
    <mergeCell ref="A451:B451"/>
    <mergeCell ref="C451:G451"/>
    <mergeCell ref="B442:C442"/>
    <mergeCell ref="B443:C443"/>
    <mergeCell ref="B444:C444"/>
    <mergeCell ref="B445:C445"/>
    <mergeCell ref="B446:C446"/>
    <mergeCell ref="B437:C437"/>
    <mergeCell ref="B438:C438"/>
    <mergeCell ref="B439:C439"/>
    <mergeCell ref="A440:D440"/>
    <mergeCell ref="B441:C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B422:C422"/>
    <mergeCell ref="B423:C423"/>
    <mergeCell ref="A424:D424"/>
    <mergeCell ref="B425:C425"/>
    <mergeCell ref="A426:D426"/>
    <mergeCell ref="B417:C417"/>
    <mergeCell ref="B418:C418"/>
    <mergeCell ref="B419:C419"/>
    <mergeCell ref="A420:D420"/>
    <mergeCell ref="B421:C421"/>
    <mergeCell ref="A412:D412"/>
    <mergeCell ref="B413:C413"/>
    <mergeCell ref="B414:C414"/>
    <mergeCell ref="B415:C415"/>
    <mergeCell ref="A416:D416"/>
    <mergeCell ref="B407:C407"/>
    <mergeCell ref="B408:C408"/>
    <mergeCell ref="B409:C409"/>
    <mergeCell ref="B410:C410"/>
    <mergeCell ref="B411:C411"/>
    <mergeCell ref="A402:B402"/>
    <mergeCell ref="C402:G402"/>
    <mergeCell ref="A403:B403"/>
    <mergeCell ref="C403:G403"/>
    <mergeCell ref="A405:G405"/>
    <mergeCell ref="B396:C396"/>
    <mergeCell ref="B397:C397"/>
    <mergeCell ref="A398:D398"/>
    <mergeCell ref="A399:F399"/>
    <mergeCell ref="A401:B401"/>
    <mergeCell ref="C401:G401"/>
    <mergeCell ref="B391:C391"/>
    <mergeCell ref="B392:C392"/>
    <mergeCell ref="A393:D393"/>
    <mergeCell ref="B394:C394"/>
    <mergeCell ref="B395:C395"/>
    <mergeCell ref="B386:C386"/>
    <mergeCell ref="B387:C387"/>
    <mergeCell ref="B388:C388"/>
    <mergeCell ref="B389:C389"/>
    <mergeCell ref="B390:C390"/>
    <mergeCell ref="A380:B380"/>
    <mergeCell ref="C380:G380"/>
    <mergeCell ref="A382:G382"/>
    <mergeCell ref="B384:C384"/>
    <mergeCell ref="B385:C385"/>
    <mergeCell ref="A375:D375"/>
    <mergeCell ref="A376:F376"/>
    <mergeCell ref="A378:B378"/>
    <mergeCell ref="C378:G378"/>
    <mergeCell ref="A379:B379"/>
    <mergeCell ref="C379:G379"/>
    <mergeCell ref="B370:C370"/>
    <mergeCell ref="B371:C371"/>
    <mergeCell ref="B372:C372"/>
    <mergeCell ref="B373:C373"/>
    <mergeCell ref="B374:C374"/>
    <mergeCell ref="B365:C365"/>
    <mergeCell ref="B366:C366"/>
    <mergeCell ref="B367:C367"/>
    <mergeCell ref="B368:C368"/>
    <mergeCell ref="B369:C369"/>
    <mergeCell ref="A360:B360"/>
    <mergeCell ref="C360:G360"/>
    <mergeCell ref="A361:B361"/>
    <mergeCell ref="C361:G361"/>
    <mergeCell ref="A363:G363"/>
    <mergeCell ref="A354:D354"/>
    <mergeCell ref="B355:C355"/>
    <mergeCell ref="A356:D356"/>
    <mergeCell ref="A357:F357"/>
    <mergeCell ref="A359:B359"/>
    <mergeCell ref="C359:G359"/>
    <mergeCell ref="B349:C349"/>
    <mergeCell ref="A350:D350"/>
    <mergeCell ref="B351:C351"/>
    <mergeCell ref="A352:D352"/>
    <mergeCell ref="B353:C353"/>
    <mergeCell ref="B344:C344"/>
    <mergeCell ref="B345:C345"/>
    <mergeCell ref="A346:D346"/>
    <mergeCell ref="B347:C347"/>
    <mergeCell ref="A348:D348"/>
    <mergeCell ref="A339:D339"/>
    <mergeCell ref="B340:C340"/>
    <mergeCell ref="A341:D341"/>
    <mergeCell ref="B342:C342"/>
    <mergeCell ref="B343:C343"/>
    <mergeCell ref="B334:C334"/>
    <mergeCell ref="A335:D335"/>
    <mergeCell ref="B336:C336"/>
    <mergeCell ref="A337:D337"/>
    <mergeCell ref="B338:C338"/>
    <mergeCell ref="B329:C329"/>
    <mergeCell ref="A330:D330"/>
    <mergeCell ref="B331:C331"/>
    <mergeCell ref="B332:C332"/>
    <mergeCell ref="B333:C333"/>
    <mergeCell ref="A324:D324"/>
    <mergeCell ref="B325:C325"/>
    <mergeCell ref="A326:D326"/>
    <mergeCell ref="B327:C327"/>
    <mergeCell ref="A328:D328"/>
    <mergeCell ref="B319:C319"/>
    <mergeCell ref="A320:D320"/>
    <mergeCell ref="B321:C321"/>
    <mergeCell ref="A322:D322"/>
    <mergeCell ref="B323:C323"/>
    <mergeCell ref="A314:D314"/>
    <mergeCell ref="B315:C315"/>
    <mergeCell ref="A316:D316"/>
    <mergeCell ref="B317:C317"/>
    <mergeCell ref="A318:D318"/>
    <mergeCell ref="B309:C309"/>
    <mergeCell ref="B310:C310"/>
    <mergeCell ref="B311:C311"/>
    <mergeCell ref="A312:D312"/>
    <mergeCell ref="B313:C313"/>
    <mergeCell ref="B304:C304"/>
    <mergeCell ref="A305:D305"/>
    <mergeCell ref="B306:C306"/>
    <mergeCell ref="A307:D307"/>
    <mergeCell ref="B308:C308"/>
    <mergeCell ref="A299:D299"/>
    <mergeCell ref="B300:C300"/>
    <mergeCell ref="A301:D301"/>
    <mergeCell ref="B302:C302"/>
    <mergeCell ref="A303:D303"/>
    <mergeCell ref="B294:C294"/>
    <mergeCell ref="A295:D295"/>
    <mergeCell ref="B296:C296"/>
    <mergeCell ref="A297:D297"/>
    <mergeCell ref="B298:C298"/>
    <mergeCell ref="A289:D289"/>
    <mergeCell ref="B290:C290"/>
    <mergeCell ref="A291:D291"/>
    <mergeCell ref="B292:C292"/>
    <mergeCell ref="A293:D293"/>
    <mergeCell ref="B284:C284"/>
    <mergeCell ref="A285:D285"/>
    <mergeCell ref="B286:C286"/>
    <mergeCell ref="A287:D287"/>
    <mergeCell ref="B288:C288"/>
    <mergeCell ref="B279:C279"/>
    <mergeCell ref="B280:C280"/>
    <mergeCell ref="B281:C281"/>
    <mergeCell ref="B282:C282"/>
    <mergeCell ref="B283:C283"/>
    <mergeCell ref="A274:D274"/>
    <mergeCell ref="B275:C275"/>
    <mergeCell ref="A276:D276"/>
    <mergeCell ref="B277:C277"/>
    <mergeCell ref="B278:C278"/>
    <mergeCell ref="B269:C269"/>
    <mergeCell ref="A270:D270"/>
    <mergeCell ref="B271:C271"/>
    <mergeCell ref="A272:D272"/>
    <mergeCell ref="B273:C273"/>
    <mergeCell ref="B264:C264"/>
    <mergeCell ref="B265:C265"/>
    <mergeCell ref="B266:C266"/>
    <mergeCell ref="B267:C267"/>
    <mergeCell ref="B268:C268"/>
    <mergeCell ref="A259:D259"/>
    <mergeCell ref="B260:C260"/>
    <mergeCell ref="B261:C261"/>
    <mergeCell ref="A262:D262"/>
    <mergeCell ref="B263:C263"/>
    <mergeCell ref="B254:C254"/>
    <mergeCell ref="B255:C255"/>
    <mergeCell ref="A256:D256"/>
    <mergeCell ref="B257:C257"/>
    <mergeCell ref="B258:C258"/>
    <mergeCell ref="B249:C249"/>
    <mergeCell ref="A250:D250"/>
    <mergeCell ref="B251:C251"/>
    <mergeCell ref="B252:C252"/>
    <mergeCell ref="A253:D253"/>
    <mergeCell ref="B244:C244"/>
    <mergeCell ref="B245:C245"/>
    <mergeCell ref="B246:C246"/>
    <mergeCell ref="B247:C247"/>
    <mergeCell ref="B248:C248"/>
    <mergeCell ref="A239:B239"/>
    <mergeCell ref="C239:G239"/>
    <mergeCell ref="A240:B240"/>
    <mergeCell ref="C240:G240"/>
    <mergeCell ref="A242:G242"/>
    <mergeCell ref="A233:D233"/>
    <mergeCell ref="B234:C234"/>
    <mergeCell ref="A235:D235"/>
    <mergeCell ref="A236:F236"/>
    <mergeCell ref="A238:B238"/>
    <mergeCell ref="C238:G238"/>
    <mergeCell ref="B228:C228"/>
    <mergeCell ref="A229:D229"/>
    <mergeCell ref="B230:C230"/>
    <mergeCell ref="A231:D231"/>
    <mergeCell ref="B232:C232"/>
    <mergeCell ref="B223:C223"/>
    <mergeCell ref="A224:D224"/>
    <mergeCell ref="B225:C225"/>
    <mergeCell ref="A226:D226"/>
    <mergeCell ref="B227:C227"/>
    <mergeCell ref="A218:D218"/>
    <mergeCell ref="B219:C219"/>
    <mergeCell ref="A220:D220"/>
    <mergeCell ref="B221:C221"/>
    <mergeCell ref="A222:D222"/>
    <mergeCell ref="B213:C213"/>
    <mergeCell ref="A214:D214"/>
    <mergeCell ref="B215:C215"/>
    <mergeCell ref="A216:D216"/>
    <mergeCell ref="B217:C217"/>
    <mergeCell ref="A208:D208"/>
    <mergeCell ref="B209:C209"/>
    <mergeCell ref="A210:D210"/>
    <mergeCell ref="B211:C211"/>
    <mergeCell ref="A212:D212"/>
    <mergeCell ref="B203:C203"/>
    <mergeCell ref="A204:D204"/>
    <mergeCell ref="B205:C205"/>
    <mergeCell ref="A206:D206"/>
    <mergeCell ref="B207:C207"/>
    <mergeCell ref="A198:D198"/>
    <mergeCell ref="B199:C199"/>
    <mergeCell ref="A200:D200"/>
    <mergeCell ref="B201:C201"/>
    <mergeCell ref="A202:D202"/>
    <mergeCell ref="B193:C193"/>
    <mergeCell ref="A194:D194"/>
    <mergeCell ref="B195:C195"/>
    <mergeCell ref="A196:D196"/>
    <mergeCell ref="B197:C197"/>
    <mergeCell ref="A188:D188"/>
    <mergeCell ref="B189:C189"/>
    <mergeCell ref="A190:D190"/>
    <mergeCell ref="B191:C191"/>
    <mergeCell ref="B192:C192"/>
    <mergeCell ref="B183:C183"/>
    <mergeCell ref="A184:D184"/>
    <mergeCell ref="B185:C185"/>
    <mergeCell ref="A186:D186"/>
    <mergeCell ref="B187:C187"/>
    <mergeCell ref="B178:C178"/>
    <mergeCell ref="B179:C179"/>
    <mergeCell ref="B180:C180"/>
    <mergeCell ref="B181:C181"/>
    <mergeCell ref="A182:D182"/>
    <mergeCell ref="A173:B173"/>
    <mergeCell ref="C173:G173"/>
    <mergeCell ref="A174:B174"/>
    <mergeCell ref="C174:G174"/>
    <mergeCell ref="A176:G176"/>
    <mergeCell ref="B168:C168"/>
    <mergeCell ref="A169:D169"/>
    <mergeCell ref="A170:F170"/>
    <mergeCell ref="A172:B172"/>
    <mergeCell ref="C172:G172"/>
    <mergeCell ref="A163:D163"/>
    <mergeCell ref="B164:C164"/>
    <mergeCell ref="A165:D165"/>
    <mergeCell ref="B166:C166"/>
    <mergeCell ref="A167:D167"/>
    <mergeCell ref="B158:C158"/>
    <mergeCell ref="B159:C159"/>
    <mergeCell ref="B160:C160"/>
    <mergeCell ref="A161:D161"/>
    <mergeCell ref="B162:C162"/>
    <mergeCell ref="A153:B153"/>
    <mergeCell ref="C153:G153"/>
    <mergeCell ref="A154:B154"/>
    <mergeCell ref="C154:G154"/>
    <mergeCell ref="A156:G156"/>
    <mergeCell ref="B147:C147"/>
    <mergeCell ref="B148:C148"/>
    <mergeCell ref="A149:D149"/>
    <mergeCell ref="A150:F150"/>
    <mergeCell ref="A152:B152"/>
    <mergeCell ref="C152:G152"/>
    <mergeCell ref="B142:C142"/>
    <mergeCell ref="B143:C143"/>
    <mergeCell ref="B144:C144"/>
    <mergeCell ref="B145:C145"/>
    <mergeCell ref="A146:D146"/>
    <mergeCell ref="A137:B137"/>
    <mergeCell ref="C137:G137"/>
    <mergeCell ref="A138:B138"/>
    <mergeCell ref="C138:G138"/>
    <mergeCell ref="A140:G140"/>
    <mergeCell ref="B131:C131"/>
    <mergeCell ref="B132:C132"/>
    <mergeCell ref="A133:D133"/>
    <mergeCell ref="A134:F134"/>
    <mergeCell ref="A136:B136"/>
    <mergeCell ref="C136:G136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5:B115"/>
    <mergeCell ref="C115:G115"/>
    <mergeCell ref="A117:G117"/>
    <mergeCell ref="B119:C119"/>
    <mergeCell ref="B120:C120"/>
    <mergeCell ref="A110:D110"/>
    <mergeCell ref="A111:F111"/>
    <mergeCell ref="A113:B113"/>
    <mergeCell ref="C113:G113"/>
    <mergeCell ref="A114:B114"/>
    <mergeCell ref="C114:G114"/>
    <mergeCell ref="A105:D105"/>
    <mergeCell ref="B106:C106"/>
    <mergeCell ref="B107:C107"/>
    <mergeCell ref="A108:D108"/>
    <mergeCell ref="B109:C109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B90:C90"/>
    <mergeCell ref="A91:D91"/>
    <mergeCell ref="A92:F92"/>
    <mergeCell ref="A94:B94"/>
    <mergeCell ref="C94:G94"/>
    <mergeCell ref="A84:G84"/>
    <mergeCell ref="B86:C86"/>
    <mergeCell ref="B87:C87"/>
    <mergeCell ref="B88:C88"/>
    <mergeCell ref="B89:C89"/>
    <mergeCell ref="A80:B80"/>
    <mergeCell ref="C80:G80"/>
    <mergeCell ref="A81:B81"/>
    <mergeCell ref="C81:G81"/>
    <mergeCell ref="A82:B82"/>
    <mergeCell ref="C82:G82"/>
    <mergeCell ref="B74:C74"/>
    <mergeCell ref="B75:C75"/>
    <mergeCell ref="B76:C76"/>
    <mergeCell ref="A77:D77"/>
    <mergeCell ref="A78:F78"/>
    <mergeCell ref="A69:B69"/>
    <mergeCell ref="C69:G69"/>
    <mergeCell ref="A70:B70"/>
    <mergeCell ref="C70:G70"/>
    <mergeCell ref="A72:G72"/>
    <mergeCell ref="B64:C64"/>
    <mergeCell ref="A65:D65"/>
    <mergeCell ref="A66:F66"/>
    <mergeCell ref="A68:B68"/>
    <mergeCell ref="C68:G68"/>
    <mergeCell ref="A58:B58"/>
    <mergeCell ref="C58:G58"/>
    <mergeCell ref="A60:G60"/>
    <mergeCell ref="B62:C62"/>
    <mergeCell ref="B63:C63"/>
    <mergeCell ref="A54:F54"/>
    <mergeCell ref="A56:B56"/>
    <mergeCell ref="C56:G56"/>
    <mergeCell ref="A57:B57"/>
    <mergeCell ref="C57:G57"/>
    <mergeCell ref="A48:G48"/>
    <mergeCell ref="B50:C50"/>
    <mergeCell ref="B51:C51"/>
    <mergeCell ref="B52:C52"/>
    <mergeCell ref="A53:D53"/>
    <mergeCell ref="A44:B44"/>
    <mergeCell ref="C44:G44"/>
    <mergeCell ref="A45:B45"/>
    <mergeCell ref="C45:G45"/>
    <mergeCell ref="A46:B46"/>
    <mergeCell ref="C46:G46"/>
    <mergeCell ref="B38:C38"/>
    <mergeCell ref="A39:D39"/>
    <mergeCell ref="B40:C40"/>
    <mergeCell ref="A41:D41"/>
    <mergeCell ref="A42:F42"/>
    <mergeCell ref="A32:B32"/>
    <mergeCell ref="C32:G32"/>
    <mergeCell ref="A34:G34"/>
    <mergeCell ref="B36:C36"/>
    <mergeCell ref="B37:C37"/>
    <mergeCell ref="A27:D27"/>
    <mergeCell ref="A28:F28"/>
    <mergeCell ref="A30:B30"/>
    <mergeCell ref="C30:G30"/>
    <mergeCell ref="A31:B31"/>
    <mergeCell ref="C31:G31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1322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1323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335</v>
      </c>
      <c r="B6" s="20" t="s">
        <v>48</v>
      </c>
      <c r="C6" s="20" t="s">
        <v>1324</v>
      </c>
      <c r="D6" s="20" t="s">
        <v>1325</v>
      </c>
      <c r="E6" s="20"/>
      <c r="F6" s="20"/>
      <c r="G6" s="20" t="s">
        <v>1326</v>
      </c>
      <c r="H6" s="20"/>
      <c r="I6" s="20"/>
      <c r="J6" s="20" t="s">
        <v>1327</v>
      </c>
      <c r="K6" s="20"/>
      <c r="L6" s="20"/>
    </row>
    <row r="7" spans="1:13" ht="50.1" customHeight="1" x14ac:dyDescent="0.15">
      <c r="A7" s="20"/>
      <c r="B7" s="20"/>
      <c r="C7" s="20"/>
      <c r="D7" s="5" t="s">
        <v>1328</v>
      </c>
      <c r="E7" s="5" t="s">
        <v>1329</v>
      </c>
      <c r="F7" s="5" t="s">
        <v>1330</v>
      </c>
      <c r="G7" s="5" t="s">
        <v>1328</v>
      </c>
      <c r="H7" s="5" t="s">
        <v>1329</v>
      </c>
      <c r="I7" s="5" t="s">
        <v>1331</v>
      </c>
      <c r="J7" s="5" t="s">
        <v>1328</v>
      </c>
      <c r="K7" s="5" t="s">
        <v>1329</v>
      </c>
      <c r="L7" s="5" t="s">
        <v>1332</v>
      </c>
    </row>
    <row r="8" spans="1:13" ht="24.95" customHeight="1" x14ac:dyDescent="0.15">
      <c r="A8" s="5" t="s">
        <v>340</v>
      </c>
      <c r="B8" s="5" t="s">
        <v>61</v>
      </c>
      <c r="C8" s="5" t="s">
        <v>442</v>
      </c>
      <c r="D8" s="5" t="s">
        <v>63</v>
      </c>
      <c r="E8" s="5" t="s">
        <v>65</v>
      </c>
      <c r="F8" s="5" t="s">
        <v>443</v>
      </c>
      <c r="G8" s="5" t="s">
        <v>444</v>
      </c>
      <c r="H8" s="5" t="s">
        <v>445</v>
      </c>
      <c r="I8" s="5" t="s">
        <v>446</v>
      </c>
      <c r="J8" s="5" t="s">
        <v>447</v>
      </c>
      <c r="K8" s="5" t="s">
        <v>453</v>
      </c>
      <c r="L8" s="5" t="s">
        <v>604</v>
      </c>
    </row>
    <row r="9" spans="1:13" x14ac:dyDescent="0.15">
      <c r="A9" s="5" t="s">
        <v>58</v>
      </c>
      <c r="B9" s="5" t="s">
        <v>58</v>
      </c>
      <c r="C9" s="5" t="s">
        <v>58</v>
      </c>
      <c r="D9" s="5" t="s">
        <v>58</v>
      </c>
      <c r="E9" s="5" t="s">
        <v>58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 t="s">
        <v>58</v>
      </c>
      <c r="L9" s="5" t="s">
        <v>58</v>
      </c>
    </row>
    <row r="10" spans="1:13" ht="15" customHeight="1" x14ac:dyDescent="0.15"/>
    <row r="11" spans="1:13" ht="24.95" customHeight="1" x14ac:dyDescent="0.15">
      <c r="A11" s="15" t="s">
        <v>1333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1334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335</v>
      </c>
      <c r="B15" s="20" t="s">
        <v>48</v>
      </c>
      <c r="C15" s="20" t="s">
        <v>1324</v>
      </c>
      <c r="D15" s="20" t="s">
        <v>1325</v>
      </c>
      <c r="E15" s="20"/>
      <c r="F15" s="20"/>
      <c r="G15" s="20" t="s">
        <v>1326</v>
      </c>
      <c r="H15" s="20"/>
      <c r="I15" s="20"/>
      <c r="J15" s="20" t="s">
        <v>1327</v>
      </c>
      <c r="K15" s="20"/>
      <c r="L15" s="20"/>
    </row>
    <row r="16" spans="1:13" ht="50.1" customHeight="1" x14ac:dyDescent="0.15">
      <c r="A16" s="20"/>
      <c r="B16" s="20"/>
      <c r="C16" s="20"/>
      <c r="D16" s="5" t="s">
        <v>1328</v>
      </c>
      <c r="E16" s="5" t="s">
        <v>1329</v>
      </c>
      <c r="F16" s="5" t="s">
        <v>1330</v>
      </c>
      <c r="G16" s="5" t="s">
        <v>1328</v>
      </c>
      <c r="H16" s="5" t="s">
        <v>1329</v>
      </c>
      <c r="I16" s="5" t="s">
        <v>1331</v>
      </c>
      <c r="J16" s="5" t="s">
        <v>1328</v>
      </c>
      <c r="K16" s="5" t="s">
        <v>1329</v>
      </c>
      <c r="L16" s="5" t="s">
        <v>1332</v>
      </c>
    </row>
    <row r="17" spans="1:12" ht="24.95" customHeight="1" x14ac:dyDescent="0.15">
      <c r="A17" s="5" t="s">
        <v>340</v>
      </c>
      <c r="B17" s="5" t="s">
        <v>61</v>
      </c>
      <c r="C17" s="5" t="s">
        <v>442</v>
      </c>
      <c r="D17" s="5" t="s">
        <v>63</v>
      </c>
      <c r="E17" s="5" t="s">
        <v>65</v>
      </c>
      <c r="F17" s="5" t="s">
        <v>443</v>
      </c>
      <c r="G17" s="5" t="s">
        <v>444</v>
      </c>
      <c r="H17" s="5" t="s">
        <v>445</v>
      </c>
      <c r="I17" s="5" t="s">
        <v>446</v>
      </c>
      <c r="J17" s="5" t="s">
        <v>447</v>
      </c>
      <c r="K17" s="5" t="s">
        <v>453</v>
      </c>
      <c r="L17" s="5" t="s">
        <v>604</v>
      </c>
    </row>
    <row r="18" spans="1:12" ht="24.95" customHeight="1" x14ac:dyDescent="0.15">
      <c r="A18" s="5" t="s">
        <v>340</v>
      </c>
      <c r="B18" s="5" t="s">
        <v>83</v>
      </c>
      <c r="C18" s="6" t="s">
        <v>1335</v>
      </c>
      <c r="D18" s="8">
        <v>8000</v>
      </c>
      <c r="E18" s="8">
        <v>1000</v>
      </c>
      <c r="F18" s="8">
        <v>8000000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5" t="s">
        <v>61</v>
      </c>
      <c r="B19" s="5" t="s">
        <v>83</v>
      </c>
      <c r="C19" s="6" t="s">
        <v>1336</v>
      </c>
      <c r="D19" s="8">
        <v>4000</v>
      </c>
      <c r="E19" s="8">
        <v>500</v>
      </c>
      <c r="F19" s="8">
        <v>2000000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24.95" customHeight="1" x14ac:dyDescent="0.15">
      <c r="A20" s="5" t="s">
        <v>442</v>
      </c>
      <c r="B20" s="5" t="s">
        <v>83</v>
      </c>
      <c r="C20" s="6" t="s">
        <v>1336</v>
      </c>
      <c r="D20" s="8">
        <v>500</v>
      </c>
      <c r="E20" s="8">
        <v>1378.66</v>
      </c>
      <c r="F20" s="8">
        <v>689329.99</v>
      </c>
      <c r="G20" s="8">
        <v>500</v>
      </c>
      <c r="H20" s="8">
        <v>1643.4</v>
      </c>
      <c r="I20" s="8">
        <v>821700</v>
      </c>
      <c r="J20" s="8">
        <v>0</v>
      </c>
      <c r="K20" s="8">
        <v>0</v>
      </c>
      <c r="L20" s="8">
        <v>0</v>
      </c>
    </row>
    <row r="21" spans="1:12" ht="24.95" customHeight="1" x14ac:dyDescent="0.15">
      <c r="A21" s="26" t="s">
        <v>551</v>
      </c>
      <c r="B21" s="26"/>
      <c r="C21" s="26"/>
      <c r="D21" s="9" t="s">
        <v>58</v>
      </c>
      <c r="E21" s="9" t="s">
        <v>58</v>
      </c>
      <c r="F21" s="9">
        <f>SUM(F18:F20)</f>
        <v>10689329.99</v>
      </c>
      <c r="G21" s="9" t="s">
        <v>58</v>
      </c>
      <c r="H21" s="9" t="s">
        <v>58</v>
      </c>
      <c r="I21" s="9">
        <f>SUM(I18:I20)</f>
        <v>821700</v>
      </c>
      <c r="J21" s="9" t="s">
        <v>58</v>
      </c>
      <c r="K21" s="9" t="s">
        <v>58</v>
      </c>
      <c r="L21" s="9">
        <f>SUM(L18:L20)</f>
        <v>0</v>
      </c>
    </row>
    <row r="22" spans="1:12" ht="15" customHeight="1" x14ac:dyDescent="0.15"/>
    <row r="23" spans="1:12" ht="24.95" customHeight="1" x14ac:dyDescent="0.15">
      <c r="A23" s="15" t="s">
        <v>1337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95" customHeight="1" x14ac:dyDescent="0.15"/>
    <row r="25" spans="1:12" ht="50.1" customHeight="1" x14ac:dyDescent="0.15">
      <c r="A25" s="20" t="s">
        <v>335</v>
      </c>
      <c r="B25" s="20" t="s">
        <v>48</v>
      </c>
      <c r="C25" s="20" t="s">
        <v>1324</v>
      </c>
      <c r="D25" s="20" t="s">
        <v>1325</v>
      </c>
      <c r="E25" s="20"/>
      <c r="F25" s="20"/>
      <c r="G25" s="20" t="s">
        <v>1326</v>
      </c>
      <c r="H25" s="20"/>
      <c r="I25" s="20"/>
      <c r="J25" s="20" t="s">
        <v>1327</v>
      </c>
      <c r="K25" s="20"/>
      <c r="L25" s="20"/>
    </row>
    <row r="26" spans="1:12" ht="50.1" customHeight="1" x14ac:dyDescent="0.15">
      <c r="A26" s="20"/>
      <c r="B26" s="20"/>
      <c r="C26" s="20"/>
      <c r="D26" s="5" t="s">
        <v>1328</v>
      </c>
      <c r="E26" s="5" t="s">
        <v>1329</v>
      </c>
      <c r="F26" s="5" t="s">
        <v>1330</v>
      </c>
      <c r="G26" s="5" t="s">
        <v>1328</v>
      </c>
      <c r="H26" s="5" t="s">
        <v>1329</v>
      </c>
      <c r="I26" s="5" t="s">
        <v>1331</v>
      </c>
      <c r="J26" s="5" t="s">
        <v>1328</v>
      </c>
      <c r="K26" s="5" t="s">
        <v>1329</v>
      </c>
      <c r="L26" s="5" t="s">
        <v>1332</v>
      </c>
    </row>
    <row r="27" spans="1:12" ht="24.95" customHeight="1" x14ac:dyDescent="0.15">
      <c r="A27" s="5" t="s">
        <v>340</v>
      </c>
      <c r="B27" s="5" t="s">
        <v>61</v>
      </c>
      <c r="C27" s="5" t="s">
        <v>442</v>
      </c>
      <c r="D27" s="5" t="s">
        <v>63</v>
      </c>
      <c r="E27" s="5" t="s">
        <v>65</v>
      </c>
      <c r="F27" s="5" t="s">
        <v>443</v>
      </c>
      <c r="G27" s="5" t="s">
        <v>444</v>
      </c>
      <c r="H27" s="5" t="s">
        <v>445</v>
      </c>
      <c r="I27" s="5" t="s">
        <v>446</v>
      </c>
      <c r="J27" s="5" t="s">
        <v>447</v>
      </c>
      <c r="K27" s="5" t="s">
        <v>453</v>
      </c>
      <c r="L27" s="5" t="s">
        <v>604</v>
      </c>
    </row>
    <row r="28" spans="1:12" ht="24.95" customHeight="1" x14ac:dyDescent="0.15">
      <c r="A28" s="5" t="s">
        <v>340</v>
      </c>
      <c r="B28" s="5" t="s">
        <v>83</v>
      </c>
      <c r="C28" s="6" t="s">
        <v>1338</v>
      </c>
      <c r="D28" s="8">
        <v>169.33</v>
      </c>
      <c r="E28" s="8">
        <v>182548.38</v>
      </c>
      <c r="F28" s="8">
        <v>30910917.190000001</v>
      </c>
      <c r="G28" s="8">
        <v>169.33</v>
      </c>
      <c r="H28" s="8">
        <v>182612.64</v>
      </c>
      <c r="I28" s="8">
        <v>30921798.329999998</v>
      </c>
      <c r="J28" s="8">
        <v>169.33</v>
      </c>
      <c r="K28" s="8">
        <v>182649.53</v>
      </c>
      <c r="L28" s="8">
        <v>30928044.91</v>
      </c>
    </row>
    <row r="29" spans="1:12" ht="24.95" customHeight="1" x14ac:dyDescent="0.15">
      <c r="A29" s="5" t="s">
        <v>61</v>
      </c>
      <c r="B29" s="5" t="s">
        <v>83</v>
      </c>
      <c r="C29" s="6" t="s">
        <v>1339</v>
      </c>
      <c r="D29" s="8">
        <v>6</v>
      </c>
      <c r="E29" s="8">
        <v>1397452</v>
      </c>
      <c r="F29" s="8">
        <v>8384712</v>
      </c>
      <c r="G29" s="8">
        <v>6</v>
      </c>
      <c r="H29" s="8">
        <v>1399974</v>
      </c>
      <c r="I29" s="8">
        <v>8399844</v>
      </c>
      <c r="J29" s="8">
        <v>6</v>
      </c>
      <c r="K29" s="8">
        <v>1402600</v>
      </c>
      <c r="L29" s="8">
        <v>8415600</v>
      </c>
    </row>
    <row r="30" spans="1:12" ht="24.95" customHeight="1" x14ac:dyDescent="0.15">
      <c r="A30" s="5" t="s">
        <v>442</v>
      </c>
      <c r="B30" s="5" t="s">
        <v>83</v>
      </c>
      <c r="C30" s="6" t="s">
        <v>1340</v>
      </c>
      <c r="D30" s="8">
        <v>16</v>
      </c>
      <c r="E30" s="8">
        <v>223259</v>
      </c>
      <c r="F30" s="8">
        <v>3572144</v>
      </c>
      <c r="G30" s="8">
        <v>16</v>
      </c>
      <c r="H30" s="8">
        <v>224829</v>
      </c>
      <c r="I30" s="8">
        <v>3597264</v>
      </c>
      <c r="J30" s="8">
        <v>16</v>
      </c>
      <c r="K30" s="8">
        <v>226074</v>
      </c>
      <c r="L30" s="8">
        <v>3617184</v>
      </c>
    </row>
    <row r="31" spans="1:12" ht="24.95" customHeight="1" x14ac:dyDescent="0.15">
      <c r="A31" s="5" t="s">
        <v>63</v>
      </c>
      <c r="B31" s="5" t="s">
        <v>83</v>
      </c>
      <c r="C31" s="6" t="s">
        <v>1341</v>
      </c>
      <c r="D31" s="8">
        <v>10</v>
      </c>
      <c r="E31" s="8">
        <v>762154</v>
      </c>
      <c r="F31" s="8">
        <v>7621540</v>
      </c>
      <c r="G31" s="8">
        <v>10</v>
      </c>
      <c r="H31" s="8">
        <v>763167</v>
      </c>
      <c r="I31" s="8">
        <v>7631670</v>
      </c>
      <c r="J31" s="8">
        <v>10</v>
      </c>
      <c r="K31" s="8">
        <v>763906</v>
      </c>
      <c r="L31" s="8">
        <v>7639060</v>
      </c>
    </row>
    <row r="32" spans="1:12" ht="24.95" customHeight="1" x14ac:dyDescent="0.15">
      <c r="A32" s="5" t="s">
        <v>65</v>
      </c>
      <c r="B32" s="5" t="s">
        <v>83</v>
      </c>
      <c r="C32" s="6" t="s">
        <v>1342</v>
      </c>
      <c r="D32" s="8">
        <v>43</v>
      </c>
      <c r="E32" s="8">
        <v>265187</v>
      </c>
      <c r="F32" s="8">
        <v>11403041</v>
      </c>
      <c r="G32" s="8">
        <v>43</v>
      </c>
      <c r="H32" s="8">
        <v>265720</v>
      </c>
      <c r="I32" s="8">
        <v>11425960</v>
      </c>
      <c r="J32" s="8">
        <v>43</v>
      </c>
      <c r="K32" s="8">
        <v>266139</v>
      </c>
      <c r="L32" s="8">
        <v>11443977</v>
      </c>
    </row>
    <row r="33" spans="1:12" ht="24.95" customHeight="1" x14ac:dyDescent="0.15">
      <c r="A33" s="5" t="s">
        <v>443</v>
      </c>
      <c r="B33" s="5" t="s">
        <v>83</v>
      </c>
      <c r="C33" s="6" t="s">
        <v>1343</v>
      </c>
      <c r="D33" s="8">
        <v>4</v>
      </c>
      <c r="E33" s="8">
        <v>498558</v>
      </c>
      <c r="F33" s="8">
        <v>1994232</v>
      </c>
      <c r="G33" s="8">
        <v>4</v>
      </c>
      <c r="H33" s="8">
        <v>500541</v>
      </c>
      <c r="I33" s="8">
        <v>2002164</v>
      </c>
      <c r="J33" s="8">
        <v>4</v>
      </c>
      <c r="K33" s="8">
        <v>501841</v>
      </c>
      <c r="L33" s="8">
        <v>2007364</v>
      </c>
    </row>
    <row r="34" spans="1:12" ht="24.95" customHeight="1" x14ac:dyDescent="0.15">
      <c r="A34" s="5" t="s">
        <v>444</v>
      </c>
      <c r="B34" s="5" t="s">
        <v>83</v>
      </c>
      <c r="C34" s="6" t="s">
        <v>1344</v>
      </c>
      <c r="D34" s="8">
        <v>10</v>
      </c>
      <c r="E34" s="8">
        <v>746764</v>
      </c>
      <c r="F34" s="8">
        <v>7467640</v>
      </c>
      <c r="G34" s="8">
        <v>10</v>
      </c>
      <c r="H34" s="8">
        <v>747863</v>
      </c>
      <c r="I34" s="8">
        <v>7478630</v>
      </c>
      <c r="J34" s="8">
        <v>10</v>
      </c>
      <c r="K34" s="8">
        <v>748725</v>
      </c>
      <c r="L34" s="8">
        <v>7487250</v>
      </c>
    </row>
    <row r="35" spans="1:12" ht="24.95" customHeight="1" x14ac:dyDescent="0.15">
      <c r="A35" s="5" t="s">
        <v>445</v>
      </c>
      <c r="B35" s="5" t="s">
        <v>83</v>
      </c>
      <c r="C35" s="6" t="s">
        <v>1345</v>
      </c>
      <c r="D35" s="8">
        <v>6</v>
      </c>
      <c r="E35" s="8">
        <v>785865</v>
      </c>
      <c r="F35" s="8">
        <v>4715190</v>
      </c>
      <c r="G35" s="8">
        <v>6</v>
      </c>
      <c r="H35" s="8">
        <v>788422</v>
      </c>
      <c r="I35" s="8">
        <v>4730532</v>
      </c>
      <c r="J35" s="8">
        <v>6</v>
      </c>
      <c r="K35" s="8">
        <v>790975</v>
      </c>
      <c r="L35" s="8">
        <v>4745850</v>
      </c>
    </row>
    <row r="36" spans="1:12" ht="24.95" customHeight="1" x14ac:dyDescent="0.15">
      <c r="A36" s="5" t="s">
        <v>446</v>
      </c>
      <c r="B36" s="5" t="s">
        <v>83</v>
      </c>
      <c r="C36" s="6" t="s">
        <v>1346</v>
      </c>
      <c r="D36" s="8">
        <v>17</v>
      </c>
      <c r="E36" s="8">
        <v>686387</v>
      </c>
      <c r="F36" s="8">
        <v>11668579</v>
      </c>
      <c r="G36" s="8">
        <v>17</v>
      </c>
      <c r="H36" s="8">
        <v>690192</v>
      </c>
      <c r="I36" s="8">
        <v>11733264</v>
      </c>
      <c r="J36" s="8">
        <v>17</v>
      </c>
      <c r="K36" s="8">
        <v>693198</v>
      </c>
      <c r="L36" s="8">
        <v>11784366</v>
      </c>
    </row>
    <row r="37" spans="1:12" ht="24.95" customHeight="1" x14ac:dyDescent="0.15">
      <c r="A37" s="5" t="s">
        <v>447</v>
      </c>
      <c r="B37" s="5" t="s">
        <v>83</v>
      </c>
      <c r="C37" s="6" t="s">
        <v>1347</v>
      </c>
      <c r="D37" s="8">
        <v>22</v>
      </c>
      <c r="E37" s="8">
        <v>747861</v>
      </c>
      <c r="F37" s="8">
        <v>16452942</v>
      </c>
      <c r="G37" s="8">
        <v>22</v>
      </c>
      <c r="H37" s="8">
        <v>749095</v>
      </c>
      <c r="I37" s="8">
        <v>16480090</v>
      </c>
      <c r="J37" s="8">
        <v>22</v>
      </c>
      <c r="K37" s="8">
        <v>750068</v>
      </c>
      <c r="L37" s="8">
        <v>16501496</v>
      </c>
    </row>
    <row r="38" spans="1:12" ht="24.95" customHeight="1" x14ac:dyDescent="0.15">
      <c r="A38" s="5" t="s">
        <v>453</v>
      </c>
      <c r="B38" s="5" t="s">
        <v>83</v>
      </c>
      <c r="C38" s="6" t="s">
        <v>1348</v>
      </c>
      <c r="D38" s="8">
        <v>9</v>
      </c>
      <c r="E38" s="8">
        <v>147013</v>
      </c>
      <c r="F38" s="8">
        <v>1323117</v>
      </c>
      <c r="G38" s="8">
        <v>9</v>
      </c>
      <c r="H38" s="8">
        <v>148392</v>
      </c>
      <c r="I38" s="8">
        <v>1335528</v>
      </c>
      <c r="J38" s="8">
        <v>9</v>
      </c>
      <c r="K38" s="8">
        <v>149396</v>
      </c>
      <c r="L38" s="8">
        <v>1344564</v>
      </c>
    </row>
    <row r="39" spans="1:12" ht="24.95" customHeight="1" x14ac:dyDescent="0.15">
      <c r="A39" s="5" t="s">
        <v>604</v>
      </c>
      <c r="B39" s="5" t="s">
        <v>83</v>
      </c>
      <c r="C39" s="6" t="s">
        <v>1349</v>
      </c>
      <c r="D39" s="8">
        <v>61</v>
      </c>
      <c r="E39" s="8">
        <v>430811</v>
      </c>
      <c r="F39" s="8">
        <v>26279471</v>
      </c>
      <c r="G39" s="8">
        <v>61</v>
      </c>
      <c r="H39" s="8">
        <v>432381</v>
      </c>
      <c r="I39" s="8">
        <v>26375241</v>
      </c>
      <c r="J39" s="8">
        <v>61</v>
      </c>
      <c r="K39" s="8">
        <v>433626</v>
      </c>
      <c r="L39" s="8">
        <v>26451186</v>
      </c>
    </row>
    <row r="40" spans="1:12" ht="24.95" customHeight="1" x14ac:dyDescent="0.15">
      <c r="A40" s="5" t="s">
        <v>455</v>
      </c>
      <c r="B40" s="5" t="s">
        <v>83</v>
      </c>
      <c r="C40" s="6" t="s">
        <v>1350</v>
      </c>
      <c r="D40" s="8">
        <v>5</v>
      </c>
      <c r="E40" s="8">
        <v>465270</v>
      </c>
      <c r="F40" s="8">
        <v>2326350</v>
      </c>
      <c r="G40" s="8">
        <v>5</v>
      </c>
      <c r="H40" s="8">
        <v>465943</v>
      </c>
      <c r="I40" s="8">
        <v>2329715</v>
      </c>
      <c r="J40" s="8">
        <v>5</v>
      </c>
      <c r="K40" s="8">
        <v>466469</v>
      </c>
      <c r="L40" s="8">
        <v>2332345</v>
      </c>
    </row>
    <row r="41" spans="1:12" ht="24.95" customHeight="1" x14ac:dyDescent="0.15">
      <c r="A41" s="5" t="s">
        <v>667</v>
      </c>
      <c r="B41" s="5" t="s">
        <v>83</v>
      </c>
      <c r="C41" s="6" t="s">
        <v>1351</v>
      </c>
      <c r="D41" s="8">
        <v>6</v>
      </c>
      <c r="E41" s="8">
        <v>195826.67</v>
      </c>
      <c r="F41" s="8">
        <v>1174960</v>
      </c>
      <c r="G41" s="8">
        <v>6</v>
      </c>
      <c r="H41" s="8">
        <v>198903.28</v>
      </c>
      <c r="I41" s="8">
        <v>1193419.7</v>
      </c>
      <c r="J41" s="8">
        <v>6</v>
      </c>
      <c r="K41" s="8">
        <v>198903.28</v>
      </c>
      <c r="L41" s="8">
        <v>1193419.7</v>
      </c>
    </row>
    <row r="42" spans="1:12" ht="24.95" customHeight="1" x14ac:dyDescent="0.15">
      <c r="A42" s="5" t="s">
        <v>1352</v>
      </c>
      <c r="B42" s="5" t="s">
        <v>83</v>
      </c>
      <c r="C42" s="6" t="s">
        <v>1353</v>
      </c>
      <c r="D42" s="8">
        <v>18</v>
      </c>
      <c r="E42" s="8">
        <v>106621.11</v>
      </c>
      <c r="F42" s="8">
        <v>1919180</v>
      </c>
      <c r="G42" s="8">
        <v>18</v>
      </c>
      <c r="H42" s="8">
        <v>108507.93</v>
      </c>
      <c r="I42" s="8">
        <v>1953142.7</v>
      </c>
      <c r="J42" s="8">
        <v>18</v>
      </c>
      <c r="K42" s="8">
        <v>108507.93</v>
      </c>
      <c r="L42" s="8">
        <v>1953142.7</v>
      </c>
    </row>
    <row r="43" spans="1:12" ht="24.95" customHeight="1" x14ac:dyDescent="0.15">
      <c r="A43" s="5" t="s">
        <v>1354</v>
      </c>
      <c r="B43" s="5" t="s">
        <v>83</v>
      </c>
      <c r="C43" s="6" t="s">
        <v>1355</v>
      </c>
      <c r="D43" s="8">
        <v>52</v>
      </c>
      <c r="E43" s="8">
        <v>244465.76</v>
      </c>
      <c r="F43" s="8">
        <v>12712219.5</v>
      </c>
      <c r="G43" s="8">
        <v>52</v>
      </c>
      <c r="H43" s="8">
        <v>236841.06</v>
      </c>
      <c r="I43" s="8">
        <v>12315735.300000001</v>
      </c>
      <c r="J43" s="8">
        <v>52</v>
      </c>
      <c r="K43" s="8">
        <v>236841.06</v>
      </c>
      <c r="L43" s="8">
        <v>12315735.300000001</v>
      </c>
    </row>
    <row r="44" spans="1:12" ht="24.95" customHeight="1" x14ac:dyDescent="0.15">
      <c r="A44" s="5" t="s">
        <v>457</v>
      </c>
      <c r="B44" s="5" t="s">
        <v>83</v>
      </c>
      <c r="C44" s="6" t="s">
        <v>1356</v>
      </c>
      <c r="D44" s="8">
        <v>1</v>
      </c>
      <c r="E44" s="8">
        <v>15129856.810000001</v>
      </c>
      <c r="F44" s="8">
        <v>15129856.810000001</v>
      </c>
      <c r="G44" s="8">
        <v>1</v>
      </c>
      <c r="H44" s="8">
        <v>14836207.5</v>
      </c>
      <c r="I44" s="8">
        <v>14836207.5</v>
      </c>
      <c r="J44" s="8">
        <v>1</v>
      </c>
      <c r="K44" s="8">
        <v>14836207.5</v>
      </c>
      <c r="L44" s="8">
        <v>14836207.5</v>
      </c>
    </row>
    <row r="45" spans="1:12" ht="50.1" customHeight="1" x14ac:dyDescent="0.15">
      <c r="A45" s="5" t="s">
        <v>1357</v>
      </c>
      <c r="B45" s="5" t="s">
        <v>83</v>
      </c>
      <c r="C45" s="6" t="s">
        <v>1358</v>
      </c>
      <c r="D45" s="8">
        <v>138</v>
      </c>
      <c r="E45" s="8">
        <v>756232.64</v>
      </c>
      <c r="F45" s="8">
        <v>104360104.69</v>
      </c>
      <c r="G45" s="8">
        <v>138</v>
      </c>
      <c r="H45" s="8">
        <v>769487.07</v>
      </c>
      <c r="I45" s="8">
        <v>106189215.7</v>
      </c>
      <c r="J45" s="8">
        <v>138</v>
      </c>
      <c r="K45" s="8">
        <v>769487.07</v>
      </c>
      <c r="L45" s="8">
        <v>106189215.7</v>
      </c>
    </row>
    <row r="46" spans="1:12" ht="24.95" customHeight="1" x14ac:dyDescent="0.15">
      <c r="A46" s="5" t="s">
        <v>674</v>
      </c>
      <c r="B46" s="5" t="s">
        <v>83</v>
      </c>
      <c r="C46" s="6" t="s">
        <v>1359</v>
      </c>
      <c r="D46" s="8">
        <v>0</v>
      </c>
      <c r="E46" s="8">
        <v>0</v>
      </c>
      <c r="F46" s="8">
        <v>0</v>
      </c>
      <c r="G46" s="8">
        <v>1</v>
      </c>
      <c r="H46" s="8">
        <v>308000</v>
      </c>
      <c r="I46" s="8">
        <v>308000</v>
      </c>
      <c r="J46" s="8">
        <v>1</v>
      </c>
      <c r="K46" s="8">
        <v>308000</v>
      </c>
      <c r="L46" s="8">
        <v>308000</v>
      </c>
    </row>
    <row r="47" spans="1:12" ht="24.95" customHeight="1" x14ac:dyDescent="0.15">
      <c r="A47" s="26" t="s">
        <v>551</v>
      </c>
      <c r="B47" s="26"/>
      <c r="C47" s="26"/>
      <c r="D47" s="9" t="s">
        <v>58</v>
      </c>
      <c r="E47" s="9" t="s">
        <v>58</v>
      </c>
      <c r="F47" s="9">
        <f>SUM(F28:F46)</f>
        <v>269416196.19</v>
      </c>
      <c r="G47" s="9" t="s">
        <v>58</v>
      </c>
      <c r="H47" s="9" t="s">
        <v>58</v>
      </c>
      <c r="I47" s="9">
        <f>SUM(I28:I46)</f>
        <v>271237421.22999996</v>
      </c>
      <c r="J47" s="9" t="s">
        <v>58</v>
      </c>
      <c r="K47" s="9" t="s">
        <v>58</v>
      </c>
      <c r="L47" s="9">
        <f>SUM(L28:L46)</f>
        <v>271494007.81</v>
      </c>
    </row>
    <row r="48" spans="1:12" ht="15" customHeight="1" x14ac:dyDescent="0.15"/>
    <row r="49" spans="1:13" ht="24.95" customHeight="1" x14ac:dyDescent="0.15">
      <c r="A49" s="15" t="s">
        <v>1360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 customHeight="1" x14ac:dyDescent="0.15"/>
    <row r="51" spans="1:13" ht="24.95" customHeight="1" x14ac:dyDescent="0.15">
      <c r="A51" s="15" t="s">
        <v>1361</v>
      </c>
      <c r="B51" s="15"/>
      <c r="C51" s="15"/>
      <c r="D51" s="15"/>
      <c r="E51" s="15"/>
      <c r="F51" s="15"/>
    </row>
    <row r="52" spans="1:13" ht="24.95" customHeight="1" x14ac:dyDescent="0.15"/>
    <row r="53" spans="1:13" ht="50.1" customHeight="1" x14ac:dyDescent="0.15">
      <c r="A53" s="20" t="s">
        <v>335</v>
      </c>
      <c r="B53" s="20" t="s">
        <v>48</v>
      </c>
      <c r="C53" s="20" t="s">
        <v>1324</v>
      </c>
      <c r="D53" s="5" t="s">
        <v>1325</v>
      </c>
      <c r="E53" s="5" t="s">
        <v>1326</v>
      </c>
      <c r="F53" s="5" t="s">
        <v>1327</v>
      </c>
    </row>
    <row r="54" spans="1:13" ht="50.1" customHeight="1" x14ac:dyDescent="0.15">
      <c r="A54" s="20"/>
      <c r="B54" s="20"/>
      <c r="C54" s="20"/>
      <c r="D54" s="5" t="s">
        <v>1362</v>
      </c>
      <c r="E54" s="5" t="s">
        <v>1362</v>
      </c>
      <c r="F54" s="5" t="s">
        <v>1362</v>
      </c>
    </row>
    <row r="55" spans="1:13" ht="24.95" customHeight="1" x14ac:dyDescent="0.15">
      <c r="A55" s="5" t="s">
        <v>340</v>
      </c>
      <c r="B55" s="5" t="s">
        <v>61</v>
      </c>
      <c r="C55" s="5" t="s">
        <v>442</v>
      </c>
      <c r="D55" s="5" t="s">
        <v>63</v>
      </c>
      <c r="E55" s="5" t="s">
        <v>65</v>
      </c>
      <c r="F55" s="5" t="s">
        <v>443</v>
      </c>
    </row>
    <row r="56" spans="1:13" ht="24.95" customHeight="1" x14ac:dyDescent="0.15">
      <c r="A56" s="5" t="s">
        <v>340</v>
      </c>
      <c r="B56" s="5" t="s">
        <v>90</v>
      </c>
      <c r="C56" s="6" t="s">
        <v>1363</v>
      </c>
      <c r="D56" s="8">
        <v>5000</v>
      </c>
      <c r="E56" s="8">
        <v>0</v>
      </c>
      <c r="F56" s="8">
        <v>0</v>
      </c>
    </row>
    <row r="57" spans="1:13" ht="24.95" customHeight="1" x14ac:dyDescent="0.15">
      <c r="A57" s="26" t="s">
        <v>551</v>
      </c>
      <c r="B57" s="26"/>
      <c r="C57" s="26"/>
      <c r="D57" s="9">
        <f>SUM(D56:D56)</f>
        <v>5000</v>
      </c>
      <c r="E57" s="9">
        <f>SUM(E56:E56)</f>
        <v>0</v>
      </c>
      <c r="F57" s="9">
        <f>SUM(F56:F56)</f>
        <v>0</v>
      </c>
    </row>
    <row r="58" spans="1:13" ht="15" customHeight="1" x14ac:dyDescent="0.15"/>
    <row r="59" spans="1:13" ht="24.95" customHeight="1" x14ac:dyDescent="0.15">
      <c r="A59" s="15" t="s">
        <v>1364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 customHeight="1" x14ac:dyDescent="0.15"/>
    <row r="61" spans="1:13" ht="24.95" customHeight="1" x14ac:dyDescent="0.15">
      <c r="A61" s="15" t="s">
        <v>1365</v>
      </c>
      <c r="B61" s="15"/>
      <c r="C61" s="15"/>
      <c r="D61" s="15"/>
      <c r="E61" s="15"/>
      <c r="F61" s="15"/>
    </row>
    <row r="62" spans="1:13" ht="24.95" customHeight="1" x14ac:dyDescent="0.15"/>
    <row r="63" spans="1:13" ht="50.1" customHeight="1" x14ac:dyDescent="0.15">
      <c r="A63" s="20" t="s">
        <v>335</v>
      </c>
      <c r="B63" s="20" t="s">
        <v>48</v>
      </c>
      <c r="C63" s="20" t="s">
        <v>1324</v>
      </c>
      <c r="D63" s="5" t="s">
        <v>1325</v>
      </c>
      <c r="E63" s="5" t="s">
        <v>1326</v>
      </c>
      <c r="F63" s="5" t="s">
        <v>1327</v>
      </c>
    </row>
    <row r="64" spans="1:13" ht="50.1" customHeight="1" x14ac:dyDescent="0.15">
      <c r="A64" s="20"/>
      <c r="B64" s="20"/>
      <c r="C64" s="20"/>
      <c r="D64" s="5" t="s">
        <v>1362</v>
      </c>
      <c r="E64" s="5" t="s">
        <v>1362</v>
      </c>
      <c r="F64" s="5" t="s">
        <v>1362</v>
      </c>
    </row>
    <row r="65" spans="1:13" ht="24.95" customHeight="1" x14ac:dyDescent="0.15">
      <c r="A65" s="5" t="s">
        <v>340</v>
      </c>
      <c r="B65" s="5" t="s">
        <v>61</v>
      </c>
      <c r="C65" s="5" t="s">
        <v>442</v>
      </c>
      <c r="D65" s="5" t="s">
        <v>63</v>
      </c>
      <c r="E65" s="5" t="s">
        <v>65</v>
      </c>
      <c r="F65" s="5" t="s">
        <v>443</v>
      </c>
    </row>
    <row r="66" spans="1:13" ht="24.95" customHeight="1" x14ac:dyDescent="0.15">
      <c r="A66" s="5" t="s">
        <v>340</v>
      </c>
      <c r="B66" s="5" t="s">
        <v>93</v>
      </c>
      <c r="C66" s="6" t="s">
        <v>1366</v>
      </c>
      <c r="D66" s="8">
        <v>667115.5</v>
      </c>
      <c r="E66" s="8">
        <v>665292.80000000005</v>
      </c>
      <c r="F66" s="8">
        <v>0</v>
      </c>
    </row>
    <row r="67" spans="1:13" ht="24.95" customHeight="1" x14ac:dyDescent="0.15">
      <c r="A67" s="26" t="s">
        <v>551</v>
      </c>
      <c r="B67" s="26"/>
      <c r="C67" s="26"/>
      <c r="D67" s="9">
        <f>SUM(D66:D66)</f>
        <v>667115.5</v>
      </c>
      <c r="E67" s="9">
        <f>SUM(E66:E66)</f>
        <v>665292.80000000005</v>
      </c>
      <c r="F67" s="9">
        <f>SUM(F66:F66)</f>
        <v>0</v>
      </c>
    </row>
    <row r="68" spans="1:13" ht="15" customHeight="1" x14ac:dyDescent="0.15"/>
    <row r="69" spans="1:13" ht="24.95" customHeight="1" x14ac:dyDescent="0.15">
      <c r="A69" s="15" t="s">
        <v>1367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" customHeight="1" x14ac:dyDescent="0.15"/>
    <row r="71" spans="1:13" ht="24.95" customHeight="1" x14ac:dyDescent="0.15">
      <c r="A71" s="15" t="s">
        <v>1368</v>
      </c>
      <c r="B71" s="15"/>
      <c r="C71" s="15"/>
      <c r="D71" s="15"/>
      <c r="E71" s="15"/>
      <c r="F71" s="15"/>
    </row>
    <row r="72" spans="1:13" ht="24.95" customHeight="1" x14ac:dyDescent="0.15"/>
    <row r="73" spans="1:13" ht="50.1" customHeight="1" x14ac:dyDescent="0.15">
      <c r="A73" s="20" t="s">
        <v>335</v>
      </c>
      <c r="B73" s="20" t="s">
        <v>48</v>
      </c>
      <c r="C73" s="20" t="s">
        <v>1324</v>
      </c>
      <c r="D73" s="5" t="s">
        <v>1325</v>
      </c>
      <c r="E73" s="5" t="s">
        <v>1326</v>
      </c>
      <c r="F73" s="5" t="s">
        <v>1327</v>
      </c>
    </row>
    <row r="74" spans="1:13" ht="50.1" customHeight="1" x14ac:dyDescent="0.15">
      <c r="A74" s="20"/>
      <c r="B74" s="20"/>
      <c r="C74" s="20"/>
      <c r="D74" s="5" t="s">
        <v>1362</v>
      </c>
      <c r="E74" s="5" t="s">
        <v>1362</v>
      </c>
      <c r="F74" s="5" t="s">
        <v>1362</v>
      </c>
    </row>
    <row r="75" spans="1:13" ht="24.95" customHeight="1" x14ac:dyDescent="0.15">
      <c r="A75" s="5" t="s">
        <v>340</v>
      </c>
      <c r="B75" s="5" t="s">
        <v>61</v>
      </c>
      <c r="C75" s="5" t="s">
        <v>442</v>
      </c>
      <c r="D75" s="5" t="s">
        <v>63</v>
      </c>
      <c r="E75" s="5" t="s">
        <v>65</v>
      </c>
      <c r="F75" s="5" t="s">
        <v>443</v>
      </c>
    </row>
    <row r="76" spans="1:13" x14ac:dyDescent="0.15">
      <c r="A76" s="5" t="s">
        <v>58</v>
      </c>
      <c r="B76" s="5" t="s">
        <v>58</v>
      </c>
      <c r="C76" s="5" t="s">
        <v>58</v>
      </c>
      <c r="D76" s="5" t="s">
        <v>58</v>
      </c>
      <c r="E76" s="5" t="s">
        <v>58</v>
      </c>
      <c r="F76" s="5" t="s">
        <v>58</v>
      </c>
    </row>
    <row r="77" spans="1:13" ht="15" customHeight="1" x14ac:dyDescent="0.15"/>
    <row r="78" spans="1:13" ht="24.95" customHeight="1" x14ac:dyDescent="0.15">
      <c r="A78" s="15" t="s">
        <v>1369</v>
      </c>
      <c r="B78" s="15"/>
      <c r="C78" s="15"/>
      <c r="D78" s="15"/>
      <c r="E78" s="15"/>
      <c r="F78" s="15"/>
    </row>
    <row r="79" spans="1:13" ht="24.95" customHeight="1" x14ac:dyDescent="0.15"/>
    <row r="80" spans="1:13" ht="50.1" customHeight="1" x14ac:dyDescent="0.15">
      <c r="A80" s="20" t="s">
        <v>335</v>
      </c>
      <c r="B80" s="20" t="s">
        <v>48</v>
      </c>
      <c r="C80" s="20" t="s">
        <v>1324</v>
      </c>
      <c r="D80" s="5" t="s">
        <v>1325</v>
      </c>
      <c r="E80" s="5" t="s">
        <v>1326</v>
      </c>
      <c r="F80" s="5" t="s">
        <v>1327</v>
      </c>
    </row>
    <row r="81" spans="1:13" ht="50.1" customHeight="1" x14ac:dyDescent="0.15">
      <c r="A81" s="20"/>
      <c r="B81" s="20"/>
      <c r="C81" s="20"/>
      <c r="D81" s="5" t="s">
        <v>1370</v>
      </c>
      <c r="E81" s="5" t="s">
        <v>1370</v>
      </c>
      <c r="F81" s="5" t="s">
        <v>1370</v>
      </c>
    </row>
    <row r="82" spans="1:13" ht="24.95" customHeight="1" x14ac:dyDescent="0.15">
      <c r="A82" s="5" t="s">
        <v>340</v>
      </c>
      <c r="B82" s="5" t="s">
        <v>61</v>
      </c>
      <c r="C82" s="5" t="s">
        <v>442</v>
      </c>
      <c r="D82" s="5" t="s">
        <v>63</v>
      </c>
      <c r="E82" s="5" t="s">
        <v>65</v>
      </c>
      <c r="F82" s="5" t="s">
        <v>443</v>
      </c>
    </row>
    <row r="83" spans="1:13" ht="24.95" customHeight="1" x14ac:dyDescent="0.15">
      <c r="A83" s="5" t="s">
        <v>340</v>
      </c>
      <c r="B83" s="5" t="s">
        <v>1371</v>
      </c>
      <c r="C83" s="6" t="s">
        <v>1372</v>
      </c>
      <c r="D83" s="8">
        <v>-500000</v>
      </c>
      <c r="E83" s="8">
        <v>0</v>
      </c>
      <c r="F83" s="8">
        <v>0</v>
      </c>
    </row>
    <row r="84" spans="1:13" ht="24.95" customHeight="1" x14ac:dyDescent="0.15">
      <c r="A84" s="5" t="s">
        <v>61</v>
      </c>
      <c r="B84" s="5" t="s">
        <v>1371</v>
      </c>
      <c r="C84" s="6" t="s">
        <v>1373</v>
      </c>
      <c r="D84" s="8">
        <v>-500000</v>
      </c>
      <c r="E84" s="8">
        <v>0</v>
      </c>
      <c r="F84" s="8">
        <v>0</v>
      </c>
    </row>
    <row r="85" spans="1:13" ht="24.95" customHeight="1" x14ac:dyDescent="0.15">
      <c r="A85" s="26" t="s">
        <v>551</v>
      </c>
      <c r="B85" s="26"/>
      <c r="C85" s="26"/>
      <c r="D85" s="9">
        <f>SUM(D83:D84)</f>
        <v>-1000000</v>
      </c>
      <c r="E85" s="9">
        <f>SUM(E83:E84)</f>
        <v>0</v>
      </c>
      <c r="F85" s="9">
        <f>SUM(F83:F84)</f>
        <v>0</v>
      </c>
    </row>
    <row r="86" spans="1:13" ht="15" customHeight="1" x14ac:dyDescent="0.15"/>
    <row r="87" spans="1:13" ht="24.95" customHeight="1" x14ac:dyDescent="0.15">
      <c r="A87" s="15" t="s">
        <v>1374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5" customHeight="1" x14ac:dyDescent="0.15"/>
    <row r="89" spans="1:13" ht="24.95" customHeight="1" x14ac:dyDescent="0.15">
      <c r="A89" s="15" t="s">
        <v>1375</v>
      </c>
      <c r="B89" s="15"/>
      <c r="C89" s="15"/>
      <c r="D89" s="15"/>
      <c r="E89" s="15"/>
      <c r="F89" s="15"/>
    </row>
    <row r="90" spans="1:13" ht="24.95" customHeight="1" x14ac:dyDescent="0.15"/>
    <row r="91" spans="1:13" ht="50.1" customHeight="1" x14ac:dyDescent="0.15">
      <c r="A91" s="20" t="s">
        <v>335</v>
      </c>
      <c r="B91" s="20" t="s">
        <v>48</v>
      </c>
      <c r="C91" s="20" t="s">
        <v>1324</v>
      </c>
      <c r="D91" s="5" t="s">
        <v>1325</v>
      </c>
      <c r="E91" s="5" t="s">
        <v>1326</v>
      </c>
      <c r="F91" s="5" t="s">
        <v>1327</v>
      </c>
    </row>
    <row r="92" spans="1:13" ht="50.1" customHeight="1" x14ac:dyDescent="0.15">
      <c r="A92" s="20"/>
      <c r="B92" s="20"/>
      <c r="C92" s="20"/>
      <c r="D92" s="5" t="s">
        <v>1362</v>
      </c>
      <c r="E92" s="5" t="s">
        <v>1362</v>
      </c>
      <c r="F92" s="5" t="s">
        <v>1362</v>
      </c>
    </row>
    <row r="93" spans="1:13" ht="24.95" customHeight="1" x14ac:dyDescent="0.15">
      <c r="A93" s="5" t="s">
        <v>340</v>
      </c>
      <c r="B93" s="5" t="s">
        <v>61</v>
      </c>
      <c r="C93" s="5" t="s">
        <v>442</v>
      </c>
      <c r="D93" s="5" t="s">
        <v>63</v>
      </c>
      <c r="E93" s="5" t="s">
        <v>65</v>
      </c>
      <c r="F93" s="5" t="s">
        <v>443</v>
      </c>
    </row>
    <row r="94" spans="1:13" x14ac:dyDescent="0.15">
      <c r="A94" s="5" t="s">
        <v>58</v>
      </c>
      <c r="B94" s="5" t="s">
        <v>58</v>
      </c>
      <c r="C94" s="5" t="s">
        <v>58</v>
      </c>
      <c r="D94" s="5" t="s">
        <v>58</v>
      </c>
      <c r="E94" s="5" t="s">
        <v>58</v>
      </c>
      <c r="F94" s="5" t="s">
        <v>58</v>
      </c>
    </row>
    <row r="95" spans="1:13" ht="15" customHeight="1" x14ac:dyDescent="0.15"/>
    <row r="96" spans="1:13" ht="24.95" customHeight="1" x14ac:dyDescent="0.15">
      <c r="A96" s="15" t="s">
        <v>1376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6" ht="15" customHeight="1" x14ac:dyDescent="0.15"/>
    <row r="98" spans="1:6" ht="24.95" customHeight="1" x14ac:dyDescent="0.15">
      <c r="A98" s="15" t="s">
        <v>1377</v>
      </c>
      <c r="B98" s="15"/>
      <c r="C98" s="15"/>
      <c r="D98" s="15"/>
      <c r="E98" s="15"/>
      <c r="F98" s="15"/>
    </row>
    <row r="99" spans="1:6" ht="24.95" customHeight="1" x14ac:dyDescent="0.15"/>
    <row r="100" spans="1:6" ht="50.1" customHeight="1" x14ac:dyDescent="0.15">
      <c r="A100" s="20" t="s">
        <v>335</v>
      </c>
      <c r="B100" s="20" t="s">
        <v>48</v>
      </c>
      <c r="C100" s="20" t="s">
        <v>1324</v>
      </c>
      <c r="D100" s="5" t="s">
        <v>1325</v>
      </c>
      <c r="E100" s="5" t="s">
        <v>1326</v>
      </c>
      <c r="F100" s="5" t="s">
        <v>1327</v>
      </c>
    </row>
    <row r="101" spans="1:6" ht="50.1" customHeight="1" x14ac:dyDescent="0.15">
      <c r="A101" s="20"/>
      <c r="B101" s="20"/>
      <c r="C101" s="20"/>
      <c r="D101" s="5" t="s">
        <v>1362</v>
      </c>
      <c r="E101" s="5" t="s">
        <v>1362</v>
      </c>
      <c r="F101" s="5" t="s">
        <v>1362</v>
      </c>
    </row>
    <row r="102" spans="1:6" ht="24.95" customHeight="1" x14ac:dyDescent="0.15">
      <c r="A102" s="5" t="s">
        <v>340</v>
      </c>
      <c r="B102" s="5" t="s">
        <v>61</v>
      </c>
      <c r="C102" s="5" t="s">
        <v>442</v>
      </c>
      <c r="D102" s="5" t="s">
        <v>63</v>
      </c>
      <c r="E102" s="5" t="s">
        <v>65</v>
      </c>
      <c r="F102" s="5" t="s">
        <v>443</v>
      </c>
    </row>
    <row r="103" spans="1:6" x14ac:dyDescent="0.15">
      <c r="A103" s="5" t="s">
        <v>58</v>
      </c>
      <c r="B103" s="5" t="s">
        <v>58</v>
      </c>
      <c r="C103" s="5" t="s">
        <v>58</v>
      </c>
      <c r="D103" s="5" t="s">
        <v>58</v>
      </c>
      <c r="E103" s="5" t="s">
        <v>58</v>
      </c>
      <c r="F103" s="5" t="s">
        <v>58</v>
      </c>
    </row>
  </sheetData>
  <sheetProtection password="C213" sheet="1" objects="1" scenarios="1"/>
  <mergeCells count="57">
    <mergeCell ref="A96:M96"/>
    <mergeCell ref="A98:F98"/>
    <mergeCell ref="A100:A101"/>
    <mergeCell ref="B100:B101"/>
    <mergeCell ref="C100:C101"/>
    <mergeCell ref="A87:M87"/>
    <mergeCell ref="A89:F89"/>
    <mergeCell ref="A91:A92"/>
    <mergeCell ref="B91:B92"/>
    <mergeCell ref="C91:C92"/>
    <mergeCell ref="A78:F78"/>
    <mergeCell ref="A80:A81"/>
    <mergeCell ref="B80:B81"/>
    <mergeCell ref="C80:C81"/>
    <mergeCell ref="A85:C85"/>
    <mergeCell ref="A67:C67"/>
    <mergeCell ref="A69:M69"/>
    <mergeCell ref="A71:F71"/>
    <mergeCell ref="A73:A74"/>
    <mergeCell ref="B73:B74"/>
    <mergeCell ref="C73:C74"/>
    <mergeCell ref="A57:C57"/>
    <mergeCell ref="A59:M59"/>
    <mergeCell ref="A61:F61"/>
    <mergeCell ref="A63:A64"/>
    <mergeCell ref="B63:B64"/>
    <mergeCell ref="C63:C64"/>
    <mergeCell ref="A47:C47"/>
    <mergeCell ref="A49:M49"/>
    <mergeCell ref="A51:F51"/>
    <mergeCell ref="A53:A54"/>
    <mergeCell ref="B53:B54"/>
    <mergeCell ref="C53:C54"/>
    <mergeCell ref="A21:C21"/>
    <mergeCell ref="A23:L23"/>
    <mergeCell ref="A25:A26"/>
    <mergeCell ref="B25:B26"/>
    <mergeCell ref="C25:C26"/>
    <mergeCell ref="D25:F25"/>
    <mergeCell ref="G25:I25"/>
    <mergeCell ref="J25:L25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&amp;K00-00924127.T14.289469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(242,244,247)</vt:lpstr>
      <vt:lpstr>Обоснования доходов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dcterms:created xsi:type="dcterms:W3CDTF">2024-05-29T13:43:56Z</dcterms:created>
  <dcterms:modified xsi:type="dcterms:W3CDTF">2024-05-29T13:43:56Z</dcterms:modified>
</cp:coreProperties>
</file>